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설정" sheetId="1" state="visible" r:id="rId1"/>
    <sheet name="주문" sheetId="2" state="visible" r:id="rId2"/>
    <sheet name="입금대조" sheetId="3" state="visible" r:id="rId3"/>
    <sheet name="요약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color rgb="006B7280"/>
      <sz val="9"/>
    </font>
    <font>
      <b val="1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FEF3C7"/>
      </patternFill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3" fontId="0" fillId="2" borderId="1" pivotButton="0" quotePrefix="0" xfId="0"/>
    <xf numFmtId="0" fontId="4" fillId="3" borderId="0" applyAlignment="1" pivotButton="0" quotePrefix="0" xfId="0">
      <alignment horizontal="center"/>
    </xf>
    <xf numFmtId="0" fontId="0" fillId="2" borderId="0" pivotButton="0" quotePrefix="0" xfId="0"/>
    <xf numFmtId="3" fontId="0" fillId="0" borderId="0" pivotButton="0" quotePrefix="0" xfId="0"/>
    <xf numFmtId="3" fontId="0" fillId="2" borderId="0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44" customWidth="1" min="3" max="3"/>
  </cols>
  <sheetData>
    <row r="1">
      <c r="A1" s="1" t="inlineStr">
        <is>
          <t>공동구매 정산 템플릿</t>
        </is>
      </c>
    </row>
    <row r="2">
      <c r="A2" s="2" t="inlineStr">
        <is>
          <t>노란 칸만 채우면 나머지는 자동으로 계산됩니다.</t>
        </is>
      </c>
    </row>
    <row r="4">
      <c r="A4" s="3" t="inlineStr">
        <is>
          <t>공구 이름</t>
        </is>
      </c>
      <c r="B4" s="4" t="inlineStr">
        <is>
          <t>8월 사과 공구</t>
        </is>
      </c>
      <c r="C4" s="2" t="inlineStr">
        <is>
          <t>예: 8월 사과 공구</t>
        </is>
      </c>
    </row>
    <row r="5">
      <c r="A5" s="3" t="inlineStr">
        <is>
          <t>판매 단가 (참여자에게)</t>
        </is>
      </c>
      <c r="B5" s="5" t="n">
        <v>15000</v>
      </c>
      <c r="C5" s="2" t="inlineStr">
        <is>
          <t>1개당 받는 금액</t>
        </is>
      </c>
    </row>
    <row r="6">
      <c r="A6" s="3" t="inlineStr">
        <is>
          <t>매입 단가 (내 원가)</t>
        </is>
      </c>
      <c r="B6" s="5" t="n">
        <v>9000</v>
      </c>
      <c r="C6" s="2" t="inlineStr">
        <is>
          <t>1개당 나가는 금액</t>
        </is>
      </c>
    </row>
    <row r="7">
      <c r="A7" s="3" t="inlineStr">
        <is>
          <t>배송비 총액</t>
        </is>
      </c>
      <c r="B7" s="5" t="n">
        <v>12000</v>
      </c>
      <c r="C7" s="2" t="inlineStr">
        <is>
          <t>실제로 택배사에 낸 금액</t>
        </is>
      </c>
    </row>
    <row r="8">
      <c r="A8" s="3" t="inlineStr">
        <is>
          <t>배송비 분담 방식</t>
        </is>
      </c>
      <c r="B8" s="4" t="inlineStr">
        <is>
          <t>인원 균등</t>
        </is>
      </c>
      <c r="C8" s="2" t="inlineStr">
        <is>
          <t>인원 균등 / 수량 비례 / 내가 부담</t>
        </is>
      </c>
    </row>
    <row r="10">
      <c r="A10" s="3" t="inlineStr">
        <is>
          <t>배송비 분담 방식이 무슨 뜻인가요?</t>
        </is>
      </c>
    </row>
    <row r="11">
      <c r="A11" s="2" t="inlineStr">
        <is>
          <t>인원 균등 — 배송비를 참여자 수로 나눕니다. 1개 산 사람과 10개 산 사람이 같은 금액을 냅니다.</t>
        </is>
      </c>
    </row>
    <row r="12">
      <c r="A12" s="2" t="inlineStr">
        <is>
          <t>수량 비례 — 배송비를 총 수량으로 나눈 뒤 각자 산 수량만큼 곱합니다.</t>
        </is>
      </c>
    </row>
    <row r="13">
      <c r="A13" s="2" t="inlineStr">
        <is>
          <t>내가 부담 — 참여자는 상품값만 냅니다. 배송비는 내 순수익에서 빠집니다.</t>
        </is>
      </c>
    </row>
    <row r="14">
      <c r="A14" s="2" t="inlineStr">
        <is>
          <t>걷은 배송비는 매출이 아닙니다. 그대로 택배비로 나가므로 요약 시트에서 따로 분리해 계산합니다.</t>
        </is>
      </c>
    </row>
  </sheetData>
  <dataValidations count="1">
    <dataValidation sqref="B8" showDropDown="0" showInputMessage="0" showErrorMessage="0" allowBlank="0" type="list">
      <formula1>"인원 균등,수량 비례,내가 부담"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" customWidth="1" min="2" max="2"/>
    <col width="14" customWidth="1" min="3" max="3"/>
    <col width="14" customWidth="1" min="4" max="4"/>
    <col width="14" customWidth="1" min="5" max="5"/>
    <col width="20" customWidth="1" min="6" max="6"/>
  </cols>
  <sheetData>
    <row r="1">
      <c r="A1" s="6" t="inlineStr">
        <is>
          <t>주문자</t>
        </is>
      </c>
      <c r="B1" s="6" t="inlineStr">
        <is>
          <t>수량</t>
        </is>
      </c>
      <c r="C1" s="6" t="inlineStr">
        <is>
          <t>상품 금액</t>
        </is>
      </c>
      <c r="D1" s="6" t="inlineStr">
        <is>
          <t>배송비 분담</t>
        </is>
      </c>
      <c r="E1" s="6" t="inlineStr">
        <is>
          <t>청구액</t>
        </is>
      </c>
      <c r="F1" s="6" t="inlineStr">
        <is>
          <t>비고</t>
        </is>
      </c>
      <c r="H1" s="2" t="inlineStr">
        <is>
          <t>여기(노란 칸)에 주문자와 수량만 입력하세요.</t>
        </is>
      </c>
    </row>
    <row r="2">
      <c r="A2" s="7" t="n"/>
      <c r="B2" s="7" t="n"/>
      <c r="C2" s="8">
        <f>IF($A2="","",$B2*설정!$B$5)</f>
        <v/>
      </c>
      <c r="D2" s="8">
        <f>IF($A2="","",IF(설정!$B$8="인원 균등",ROUND(설정!$B$7/MAX(1,COUNTA($A$2:$A$200)),0),IF(설정!$B$8="수량 비례",ROUND(설정!$B$7*$B2/MAX(1,SUM($B$2:$B$200)),0),0)))</f>
        <v/>
      </c>
      <c r="E2" s="8">
        <f>IF($A2="","",$C2+$D2)</f>
        <v/>
      </c>
      <c r="H2" s="2" t="inlineStr">
        <is>
          <t>취소된 주문은 지우지 말고 비고에 '취소'라고 적고 수량을 0으로 두세요.</t>
        </is>
      </c>
    </row>
    <row r="3">
      <c r="A3" s="7" t="n"/>
      <c r="B3" s="7" t="n"/>
      <c r="C3" s="8">
        <f>IF($A3="","",$B3*설정!$B$5)</f>
        <v/>
      </c>
      <c r="D3" s="8">
        <f>IF($A3="","",IF(설정!$B$8="인원 균등",ROUND(설정!$B$7/MAX(1,COUNTA($A$2:$A$200)),0),IF(설정!$B$8="수량 비례",ROUND(설정!$B$7*$B3/MAX(1,SUM($B$2:$B$200)),0),0)))</f>
        <v/>
      </c>
      <c r="E3" s="8">
        <f>IF($A3="","",$C3+$D3)</f>
        <v/>
      </c>
    </row>
    <row r="4">
      <c r="A4" s="7" t="n"/>
      <c r="B4" s="7" t="n"/>
      <c r="C4" s="8">
        <f>IF($A4="","",$B4*설정!$B$5)</f>
        <v/>
      </c>
      <c r="D4" s="8">
        <f>IF($A4="","",IF(설정!$B$8="인원 균등",ROUND(설정!$B$7/MAX(1,COUNTA($A$2:$A$200)),0),IF(설정!$B$8="수량 비례",ROUND(설정!$B$7*$B4/MAX(1,SUM($B$2:$B$200)),0),0)))</f>
        <v/>
      </c>
      <c r="E4" s="8">
        <f>IF($A4="","",$C4+$D4)</f>
        <v/>
      </c>
    </row>
    <row r="5">
      <c r="A5" s="7" t="n"/>
      <c r="B5" s="7" t="n"/>
      <c r="C5" s="8">
        <f>IF($A5="","",$B5*설정!$B$5)</f>
        <v/>
      </c>
      <c r="D5" s="8">
        <f>IF($A5="","",IF(설정!$B$8="인원 균등",ROUND(설정!$B$7/MAX(1,COUNTA($A$2:$A$200)),0),IF(설정!$B$8="수량 비례",ROUND(설정!$B$7*$B5/MAX(1,SUM($B$2:$B$200)),0),0)))</f>
        <v/>
      </c>
      <c r="E5" s="8">
        <f>IF($A5="","",$C5+$D5)</f>
        <v/>
      </c>
    </row>
    <row r="6">
      <c r="A6" s="7" t="n"/>
      <c r="B6" s="7" t="n"/>
      <c r="C6" s="8">
        <f>IF($A6="","",$B6*설정!$B$5)</f>
        <v/>
      </c>
      <c r="D6" s="8">
        <f>IF($A6="","",IF(설정!$B$8="인원 균등",ROUND(설정!$B$7/MAX(1,COUNTA($A$2:$A$200)),0),IF(설정!$B$8="수량 비례",ROUND(설정!$B$7*$B6/MAX(1,SUM($B$2:$B$200)),0),0)))</f>
        <v/>
      </c>
      <c r="E6" s="8">
        <f>IF($A6="","",$C6+$D6)</f>
        <v/>
      </c>
    </row>
    <row r="7">
      <c r="A7" s="7" t="n"/>
      <c r="B7" s="7" t="n"/>
      <c r="C7" s="8">
        <f>IF($A7="","",$B7*설정!$B$5)</f>
        <v/>
      </c>
      <c r="D7" s="8">
        <f>IF($A7="","",IF(설정!$B$8="인원 균등",ROUND(설정!$B$7/MAX(1,COUNTA($A$2:$A$200)),0),IF(설정!$B$8="수량 비례",ROUND(설정!$B$7*$B7/MAX(1,SUM($B$2:$B$200)),0),0)))</f>
        <v/>
      </c>
      <c r="E7" s="8">
        <f>IF($A7="","",$C7+$D7)</f>
        <v/>
      </c>
    </row>
    <row r="8">
      <c r="A8" s="7" t="n"/>
      <c r="B8" s="7" t="n"/>
      <c r="C8" s="8">
        <f>IF($A8="","",$B8*설정!$B$5)</f>
        <v/>
      </c>
      <c r="D8" s="8">
        <f>IF($A8="","",IF(설정!$B$8="인원 균등",ROUND(설정!$B$7/MAX(1,COUNTA($A$2:$A$200)),0),IF(설정!$B$8="수량 비례",ROUND(설정!$B$7*$B8/MAX(1,SUM($B$2:$B$200)),0),0)))</f>
        <v/>
      </c>
      <c r="E8" s="8">
        <f>IF($A8="","",$C8+$D8)</f>
        <v/>
      </c>
    </row>
    <row r="9">
      <c r="A9" s="7" t="n"/>
      <c r="B9" s="7" t="n"/>
      <c r="C9" s="8">
        <f>IF($A9="","",$B9*설정!$B$5)</f>
        <v/>
      </c>
      <c r="D9" s="8">
        <f>IF($A9="","",IF(설정!$B$8="인원 균등",ROUND(설정!$B$7/MAX(1,COUNTA($A$2:$A$200)),0),IF(설정!$B$8="수량 비례",ROUND(설정!$B$7*$B9/MAX(1,SUM($B$2:$B$200)),0),0)))</f>
        <v/>
      </c>
      <c r="E9" s="8">
        <f>IF($A9="","",$C9+$D9)</f>
        <v/>
      </c>
    </row>
    <row r="10">
      <c r="A10" s="7" t="n"/>
      <c r="B10" s="7" t="n"/>
      <c r="C10" s="8">
        <f>IF($A10="","",$B10*설정!$B$5)</f>
        <v/>
      </c>
      <c r="D10" s="8">
        <f>IF($A10="","",IF(설정!$B$8="인원 균등",ROUND(설정!$B$7/MAX(1,COUNTA($A$2:$A$200)),0),IF(설정!$B$8="수량 비례",ROUND(설정!$B$7*$B10/MAX(1,SUM($B$2:$B$200)),0),0)))</f>
        <v/>
      </c>
      <c r="E10" s="8">
        <f>IF($A10="","",$C10+$D10)</f>
        <v/>
      </c>
    </row>
    <row r="11">
      <c r="A11" s="7" t="n"/>
      <c r="B11" s="7" t="n"/>
      <c r="C11" s="8">
        <f>IF($A11="","",$B11*설정!$B$5)</f>
        <v/>
      </c>
      <c r="D11" s="8">
        <f>IF($A11="","",IF(설정!$B$8="인원 균등",ROUND(설정!$B$7/MAX(1,COUNTA($A$2:$A$200)),0),IF(설정!$B$8="수량 비례",ROUND(설정!$B$7*$B11/MAX(1,SUM($B$2:$B$200)),0),0)))</f>
        <v/>
      </c>
      <c r="E11" s="8">
        <f>IF($A11="","",$C11+$D11)</f>
        <v/>
      </c>
    </row>
    <row r="12">
      <c r="A12" s="7" t="n"/>
      <c r="B12" s="7" t="n"/>
      <c r="C12" s="8">
        <f>IF($A12="","",$B12*설정!$B$5)</f>
        <v/>
      </c>
      <c r="D12" s="8">
        <f>IF($A12="","",IF(설정!$B$8="인원 균등",ROUND(설정!$B$7/MAX(1,COUNTA($A$2:$A$200)),0),IF(설정!$B$8="수량 비례",ROUND(설정!$B$7*$B12/MAX(1,SUM($B$2:$B$200)),0),0)))</f>
        <v/>
      </c>
      <c r="E12" s="8">
        <f>IF($A12="","",$C12+$D12)</f>
        <v/>
      </c>
    </row>
    <row r="13">
      <c r="A13" s="7" t="n"/>
      <c r="B13" s="7" t="n"/>
      <c r="C13" s="8">
        <f>IF($A13="","",$B13*설정!$B$5)</f>
        <v/>
      </c>
      <c r="D13" s="8">
        <f>IF($A13="","",IF(설정!$B$8="인원 균등",ROUND(설정!$B$7/MAX(1,COUNTA($A$2:$A$200)),0),IF(설정!$B$8="수량 비례",ROUND(설정!$B$7*$B13/MAX(1,SUM($B$2:$B$200)),0),0)))</f>
        <v/>
      </c>
      <c r="E13" s="8">
        <f>IF($A13="","",$C13+$D13)</f>
        <v/>
      </c>
    </row>
    <row r="14">
      <c r="A14" s="7" t="n"/>
      <c r="B14" s="7" t="n"/>
      <c r="C14" s="8">
        <f>IF($A14="","",$B14*설정!$B$5)</f>
        <v/>
      </c>
      <c r="D14" s="8">
        <f>IF($A14="","",IF(설정!$B$8="인원 균등",ROUND(설정!$B$7/MAX(1,COUNTA($A$2:$A$200)),0),IF(설정!$B$8="수량 비례",ROUND(설정!$B$7*$B14/MAX(1,SUM($B$2:$B$200)),0),0)))</f>
        <v/>
      </c>
      <c r="E14" s="8">
        <f>IF($A14="","",$C14+$D14)</f>
        <v/>
      </c>
    </row>
    <row r="15">
      <c r="A15" s="7" t="n"/>
      <c r="B15" s="7" t="n"/>
      <c r="C15" s="8">
        <f>IF($A15="","",$B15*설정!$B$5)</f>
        <v/>
      </c>
      <c r="D15" s="8">
        <f>IF($A15="","",IF(설정!$B$8="인원 균등",ROUND(설정!$B$7/MAX(1,COUNTA($A$2:$A$200)),0),IF(설정!$B$8="수량 비례",ROUND(설정!$B$7*$B15/MAX(1,SUM($B$2:$B$200)),0),0)))</f>
        <v/>
      </c>
      <c r="E15" s="8">
        <f>IF($A15="","",$C15+$D15)</f>
        <v/>
      </c>
    </row>
    <row r="16">
      <c r="A16" s="7" t="n"/>
      <c r="B16" s="7" t="n"/>
      <c r="C16" s="8">
        <f>IF($A16="","",$B16*설정!$B$5)</f>
        <v/>
      </c>
      <c r="D16" s="8">
        <f>IF($A16="","",IF(설정!$B$8="인원 균등",ROUND(설정!$B$7/MAX(1,COUNTA($A$2:$A$200)),0),IF(설정!$B$8="수량 비례",ROUND(설정!$B$7*$B16/MAX(1,SUM($B$2:$B$200)),0),0)))</f>
        <v/>
      </c>
      <c r="E16" s="8">
        <f>IF($A16="","",$C16+$D16)</f>
        <v/>
      </c>
    </row>
    <row r="17">
      <c r="A17" s="7" t="n"/>
      <c r="B17" s="7" t="n"/>
      <c r="C17" s="8">
        <f>IF($A17="","",$B17*설정!$B$5)</f>
        <v/>
      </c>
      <c r="D17" s="8">
        <f>IF($A17="","",IF(설정!$B$8="인원 균등",ROUND(설정!$B$7/MAX(1,COUNTA($A$2:$A$200)),0),IF(설정!$B$8="수량 비례",ROUND(설정!$B$7*$B17/MAX(1,SUM($B$2:$B$200)),0),0)))</f>
        <v/>
      </c>
      <c r="E17" s="8">
        <f>IF($A17="","",$C17+$D17)</f>
        <v/>
      </c>
    </row>
    <row r="18">
      <c r="A18" s="7" t="n"/>
      <c r="B18" s="7" t="n"/>
      <c r="C18" s="8">
        <f>IF($A18="","",$B18*설정!$B$5)</f>
        <v/>
      </c>
      <c r="D18" s="8">
        <f>IF($A18="","",IF(설정!$B$8="인원 균등",ROUND(설정!$B$7/MAX(1,COUNTA($A$2:$A$200)),0),IF(설정!$B$8="수량 비례",ROUND(설정!$B$7*$B18/MAX(1,SUM($B$2:$B$200)),0),0)))</f>
        <v/>
      </c>
      <c r="E18" s="8">
        <f>IF($A18="","",$C18+$D18)</f>
        <v/>
      </c>
    </row>
    <row r="19">
      <c r="A19" s="7" t="n"/>
      <c r="B19" s="7" t="n"/>
      <c r="C19" s="8">
        <f>IF($A19="","",$B19*설정!$B$5)</f>
        <v/>
      </c>
      <c r="D19" s="8">
        <f>IF($A19="","",IF(설정!$B$8="인원 균등",ROUND(설정!$B$7/MAX(1,COUNTA($A$2:$A$200)),0),IF(설정!$B$8="수량 비례",ROUND(설정!$B$7*$B19/MAX(1,SUM($B$2:$B$200)),0),0)))</f>
        <v/>
      </c>
      <c r="E19" s="8">
        <f>IF($A19="","",$C19+$D19)</f>
        <v/>
      </c>
    </row>
    <row r="20">
      <c r="A20" s="7" t="n"/>
      <c r="B20" s="7" t="n"/>
      <c r="C20" s="8">
        <f>IF($A20="","",$B20*설정!$B$5)</f>
        <v/>
      </c>
      <c r="D20" s="8">
        <f>IF($A20="","",IF(설정!$B$8="인원 균등",ROUND(설정!$B$7/MAX(1,COUNTA($A$2:$A$200)),0),IF(설정!$B$8="수량 비례",ROUND(설정!$B$7*$B20/MAX(1,SUM($B$2:$B$200)),0),0)))</f>
        <v/>
      </c>
      <c r="E20" s="8">
        <f>IF($A20="","",$C20+$D20)</f>
        <v/>
      </c>
    </row>
    <row r="21">
      <c r="A21" s="7" t="n"/>
      <c r="B21" s="7" t="n"/>
      <c r="C21" s="8">
        <f>IF($A21="","",$B21*설정!$B$5)</f>
        <v/>
      </c>
      <c r="D21" s="8">
        <f>IF($A21="","",IF(설정!$B$8="인원 균등",ROUND(설정!$B$7/MAX(1,COUNTA($A$2:$A$200)),0),IF(설정!$B$8="수량 비례",ROUND(설정!$B$7*$B21/MAX(1,SUM($B$2:$B$200)),0),0)))</f>
        <v/>
      </c>
      <c r="E21" s="8">
        <f>IF($A21="","",$C21+$D21)</f>
        <v/>
      </c>
    </row>
    <row r="22">
      <c r="A22" s="7" t="n"/>
      <c r="B22" s="7" t="n"/>
      <c r="C22" s="8">
        <f>IF($A22="","",$B22*설정!$B$5)</f>
        <v/>
      </c>
      <c r="D22" s="8">
        <f>IF($A22="","",IF(설정!$B$8="인원 균등",ROUND(설정!$B$7/MAX(1,COUNTA($A$2:$A$200)),0),IF(설정!$B$8="수량 비례",ROUND(설정!$B$7*$B22/MAX(1,SUM($B$2:$B$200)),0),0)))</f>
        <v/>
      </c>
      <c r="E22" s="8">
        <f>IF($A22="","",$C22+$D22)</f>
        <v/>
      </c>
    </row>
    <row r="23">
      <c r="A23" s="7" t="n"/>
      <c r="B23" s="7" t="n"/>
      <c r="C23" s="8">
        <f>IF($A23="","",$B23*설정!$B$5)</f>
        <v/>
      </c>
      <c r="D23" s="8">
        <f>IF($A23="","",IF(설정!$B$8="인원 균등",ROUND(설정!$B$7/MAX(1,COUNTA($A$2:$A$200)),0),IF(설정!$B$8="수량 비례",ROUND(설정!$B$7*$B23/MAX(1,SUM($B$2:$B$200)),0),0)))</f>
        <v/>
      </c>
      <c r="E23" s="8">
        <f>IF($A23="","",$C23+$D23)</f>
        <v/>
      </c>
    </row>
    <row r="24">
      <c r="A24" s="7" t="n"/>
      <c r="B24" s="7" t="n"/>
      <c r="C24" s="8">
        <f>IF($A24="","",$B24*설정!$B$5)</f>
        <v/>
      </c>
      <c r="D24" s="8">
        <f>IF($A24="","",IF(설정!$B$8="인원 균등",ROUND(설정!$B$7/MAX(1,COUNTA($A$2:$A$200)),0),IF(설정!$B$8="수량 비례",ROUND(설정!$B$7*$B24/MAX(1,SUM($B$2:$B$200)),0),0)))</f>
        <v/>
      </c>
      <c r="E24" s="8">
        <f>IF($A24="","",$C24+$D24)</f>
        <v/>
      </c>
    </row>
    <row r="25">
      <c r="A25" s="7" t="n"/>
      <c r="B25" s="7" t="n"/>
      <c r="C25" s="8">
        <f>IF($A25="","",$B25*설정!$B$5)</f>
        <v/>
      </c>
      <c r="D25" s="8">
        <f>IF($A25="","",IF(설정!$B$8="인원 균등",ROUND(설정!$B$7/MAX(1,COUNTA($A$2:$A$200)),0),IF(설정!$B$8="수량 비례",ROUND(설정!$B$7*$B25/MAX(1,SUM($B$2:$B$200)),0),0)))</f>
        <v/>
      </c>
      <c r="E25" s="8">
        <f>IF($A25="","",$C25+$D25)</f>
        <v/>
      </c>
    </row>
    <row r="26">
      <c r="A26" s="7" t="n"/>
      <c r="B26" s="7" t="n"/>
      <c r="C26" s="8">
        <f>IF($A26="","",$B26*설정!$B$5)</f>
        <v/>
      </c>
      <c r="D26" s="8">
        <f>IF($A26="","",IF(설정!$B$8="인원 균등",ROUND(설정!$B$7/MAX(1,COUNTA($A$2:$A$200)),0),IF(설정!$B$8="수량 비례",ROUND(설정!$B$7*$B26/MAX(1,SUM($B$2:$B$200)),0),0)))</f>
        <v/>
      </c>
      <c r="E26" s="8">
        <f>IF($A26="","",$C26+$D26)</f>
        <v/>
      </c>
    </row>
    <row r="27">
      <c r="A27" s="7" t="n"/>
      <c r="B27" s="7" t="n"/>
      <c r="C27" s="8">
        <f>IF($A27="","",$B27*설정!$B$5)</f>
        <v/>
      </c>
      <c r="D27" s="8">
        <f>IF($A27="","",IF(설정!$B$8="인원 균등",ROUND(설정!$B$7/MAX(1,COUNTA($A$2:$A$200)),0),IF(설정!$B$8="수량 비례",ROUND(설정!$B$7*$B27/MAX(1,SUM($B$2:$B$200)),0),0)))</f>
        <v/>
      </c>
      <c r="E27" s="8">
        <f>IF($A27="","",$C27+$D27)</f>
        <v/>
      </c>
    </row>
    <row r="28">
      <c r="A28" s="7" t="n"/>
      <c r="B28" s="7" t="n"/>
      <c r="C28" s="8">
        <f>IF($A28="","",$B28*설정!$B$5)</f>
        <v/>
      </c>
      <c r="D28" s="8">
        <f>IF($A28="","",IF(설정!$B$8="인원 균등",ROUND(설정!$B$7/MAX(1,COUNTA($A$2:$A$200)),0),IF(설정!$B$8="수량 비례",ROUND(설정!$B$7*$B28/MAX(1,SUM($B$2:$B$200)),0),0)))</f>
        <v/>
      </c>
      <c r="E28" s="8">
        <f>IF($A28="","",$C28+$D28)</f>
        <v/>
      </c>
    </row>
    <row r="29">
      <c r="A29" s="7" t="n"/>
      <c r="B29" s="7" t="n"/>
      <c r="C29" s="8">
        <f>IF($A29="","",$B29*설정!$B$5)</f>
        <v/>
      </c>
      <c r="D29" s="8">
        <f>IF($A29="","",IF(설정!$B$8="인원 균등",ROUND(설정!$B$7/MAX(1,COUNTA($A$2:$A$200)),0),IF(설정!$B$8="수량 비례",ROUND(설정!$B$7*$B29/MAX(1,SUM($B$2:$B$200)),0),0)))</f>
        <v/>
      </c>
      <c r="E29" s="8">
        <f>IF($A29="","",$C29+$D29)</f>
        <v/>
      </c>
    </row>
    <row r="30">
      <c r="A30" s="7" t="n"/>
      <c r="B30" s="7" t="n"/>
      <c r="C30" s="8">
        <f>IF($A30="","",$B30*설정!$B$5)</f>
        <v/>
      </c>
      <c r="D30" s="8">
        <f>IF($A30="","",IF(설정!$B$8="인원 균등",ROUND(설정!$B$7/MAX(1,COUNTA($A$2:$A$200)),0),IF(설정!$B$8="수량 비례",ROUND(설정!$B$7*$B30/MAX(1,SUM($B$2:$B$200)),0),0)))</f>
        <v/>
      </c>
      <c r="E30" s="8">
        <f>IF($A30="","",$C30+$D30)</f>
        <v/>
      </c>
    </row>
    <row r="31">
      <c r="A31" s="7" t="n"/>
      <c r="B31" s="7" t="n"/>
      <c r="C31" s="8">
        <f>IF($A31="","",$B31*설정!$B$5)</f>
        <v/>
      </c>
      <c r="D31" s="8">
        <f>IF($A31="","",IF(설정!$B$8="인원 균등",ROUND(설정!$B$7/MAX(1,COUNTA($A$2:$A$200)),0),IF(설정!$B$8="수량 비례",ROUND(설정!$B$7*$B31/MAX(1,SUM($B$2:$B$200)),0),0)))</f>
        <v/>
      </c>
      <c r="E31" s="8">
        <f>IF($A31="","",$C31+$D31)</f>
        <v/>
      </c>
    </row>
    <row r="32">
      <c r="A32" s="7" t="n"/>
      <c r="B32" s="7" t="n"/>
      <c r="C32" s="8">
        <f>IF($A32="","",$B32*설정!$B$5)</f>
        <v/>
      </c>
      <c r="D32" s="8">
        <f>IF($A32="","",IF(설정!$B$8="인원 균등",ROUND(설정!$B$7/MAX(1,COUNTA($A$2:$A$200)),0),IF(설정!$B$8="수량 비례",ROUND(설정!$B$7*$B32/MAX(1,SUM($B$2:$B$200)),0),0)))</f>
        <v/>
      </c>
      <c r="E32" s="8">
        <f>IF($A32="","",$C32+$D32)</f>
        <v/>
      </c>
    </row>
    <row r="33">
      <c r="A33" s="7" t="n"/>
      <c r="B33" s="7" t="n"/>
      <c r="C33" s="8">
        <f>IF($A33="","",$B33*설정!$B$5)</f>
        <v/>
      </c>
      <c r="D33" s="8">
        <f>IF($A33="","",IF(설정!$B$8="인원 균등",ROUND(설정!$B$7/MAX(1,COUNTA($A$2:$A$200)),0),IF(설정!$B$8="수량 비례",ROUND(설정!$B$7*$B33/MAX(1,SUM($B$2:$B$200)),0),0)))</f>
        <v/>
      </c>
      <c r="E33" s="8">
        <f>IF($A33="","",$C33+$D33)</f>
        <v/>
      </c>
    </row>
    <row r="34">
      <c r="A34" s="7" t="n"/>
      <c r="B34" s="7" t="n"/>
      <c r="C34" s="8">
        <f>IF($A34="","",$B34*설정!$B$5)</f>
        <v/>
      </c>
      <c r="D34" s="8">
        <f>IF($A34="","",IF(설정!$B$8="인원 균등",ROUND(설정!$B$7/MAX(1,COUNTA($A$2:$A$200)),0),IF(설정!$B$8="수량 비례",ROUND(설정!$B$7*$B34/MAX(1,SUM($B$2:$B$200)),0),0)))</f>
        <v/>
      </c>
      <c r="E34" s="8">
        <f>IF($A34="","",$C34+$D34)</f>
        <v/>
      </c>
    </row>
    <row r="35">
      <c r="A35" s="7" t="n"/>
      <c r="B35" s="7" t="n"/>
      <c r="C35" s="8">
        <f>IF($A35="","",$B35*설정!$B$5)</f>
        <v/>
      </c>
      <c r="D35" s="8">
        <f>IF($A35="","",IF(설정!$B$8="인원 균등",ROUND(설정!$B$7/MAX(1,COUNTA($A$2:$A$200)),0),IF(설정!$B$8="수량 비례",ROUND(설정!$B$7*$B35/MAX(1,SUM($B$2:$B$200)),0),0)))</f>
        <v/>
      </c>
      <c r="E35" s="8">
        <f>IF($A35="","",$C35+$D35)</f>
        <v/>
      </c>
    </row>
    <row r="36">
      <c r="A36" s="7" t="n"/>
      <c r="B36" s="7" t="n"/>
      <c r="C36" s="8">
        <f>IF($A36="","",$B36*설정!$B$5)</f>
        <v/>
      </c>
      <c r="D36" s="8">
        <f>IF($A36="","",IF(설정!$B$8="인원 균등",ROUND(설정!$B$7/MAX(1,COUNTA($A$2:$A$200)),0),IF(설정!$B$8="수량 비례",ROUND(설정!$B$7*$B36/MAX(1,SUM($B$2:$B$200)),0),0)))</f>
        <v/>
      </c>
      <c r="E36" s="8">
        <f>IF($A36="","",$C36+$D36)</f>
        <v/>
      </c>
    </row>
    <row r="37">
      <c r="A37" s="7" t="n"/>
      <c r="B37" s="7" t="n"/>
      <c r="C37" s="8">
        <f>IF($A37="","",$B37*설정!$B$5)</f>
        <v/>
      </c>
      <c r="D37" s="8">
        <f>IF($A37="","",IF(설정!$B$8="인원 균등",ROUND(설정!$B$7/MAX(1,COUNTA($A$2:$A$200)),0),IF(설정!$B$8="수량 비례",ROUND(설정!$B$7*$B37/MAX(1,SUM($B$2:$B$200)),0),0)))</f>
        <v/>
      </c>
      <c r="E37" s="8">
        <f>IF($A37="","",$C37+$D37)</f>
        <v/>
      </c>
    </row>
    <row r="38">
      <c r="A38" s="7" t="n"/>
      <c r="B38" s="7" t="n"/>
      <c r="C38" s="8">
        <f>IF($A38="","",$B38*설정!$B$5)</f>
        <v/>
      </c>
      <c r="D38" s="8">
        <f>IF($A38="","",IF(설정!$B$8="인원 균등",ROUND(설정!$B$7/MAX(1,COUNTA($A$2:$A$200)),0),IF(설정!$B$8="수량 비례",ROUND(설정!$B$7*$B38/MAX(1,SUM($B$2:$B$200)),0),0)))</f>
        <v/>
      </c>
      <c r="E38" s="8">
        <f>IF($A38="","",$C38+$D38)</f>
        <v/>
      </c>
    </row>
    <row r="39">
      <c r="A39" s="7" t="n"/>
      <c r="B39" s="7" t="n"/>
      <c r="C39" s="8">
        <f>IF($A39="","",$B39*설정!$B$5)</f>
        <v/>
      </c>
      <c r="D39" s="8">
        <f>IF($A39="","",IF(설정!$B$8="인원 균등",ROUND(설정!$B$7/MAX(1,COUNTA($A$2:$A$200)),0),IF(설정!$B$8="수량 비례",ROUND(설정!$B$7*$B39/MAX(1,SUM($B$2:$B$200)),0),0)))</f>
        <v/>
      </c>
      <c r="E39" s="8">
        <f>IF($A39="","",$C39+$D39)</f>
        <v/>
      </c>
    </row>
    <row r="40">
      <c r="A40" s="7" t="n"/>
      <c r="B40" s="7" t="n"/>
      <c r="C40" s="8">
        <f>IF($A40="","",$B40*설정!$B$5)</f>
        <v/>
      </c>
      <c r="D40" s="8">
        <f>IF($A40="","",IF(설정!$B$8="인원 균등",ROUND(설정!$B$7/MAX(1,COUNTA($A$2:$A$200)),0),IF(설정!$B$8="수량 비례",ROUND(설정!$B$7*$B40/MAX(1,SUM($B$2:$B$200)),0),0)))</f>
        <v/>
      </c>
      <c r="E40" s="8">
        <f>IF($A40="","",$C40+$D40)</f>
        <v/>
      </c>
    </row>
    <row r="41">
      <c r="A41" s="7" t="n"/>
      <c r="B41" s="7" t="n"/>
      <c r="C41" s="8">
        <f>IF($A41="","",$B41*설정!$B$5)</f>
        <v/>
      </c>
      <c r="D41" s="8">
        <f>IF($A41="","",IF(설정!$B$8="인원 균등",ROUND(설정!$B$7/MAX(1,COUNTA($A$2:$A$200)),0),IF(설정!$B$8="수량 비례",ROUND(설정!$B$7*$B41/MAX(1,SUM($B$2:$B$200)),0),0)))</f>
        <v/>
      </c>
      <c r="E41" s="8">
        <f>IF($A41="","",$C41+$D41)</f>
        <v/>
      </c>
    </row>
    <row r="42">
      <c r="A42" s="7" t="n"/>
      <c r="B42" s="7" t="n"/>
      <c r="C42" s="8">
        <f>IF($A42="","",$B42*설정!$B$5)</f>
        <v/>
      </c>
      <c r="D42" s="8">
        <f>IF($A42="","",IF(설정!$B$8="인원 균등",ROUND(설정!$B$7/MAX(1,COUNTA($A$2:$A$200)),0),IF(설정!$B$8="수량 비례",ROUND(설정!$B$7*$B42/MAX(1,SUM($B$2:$B$200)),0),0)))</f>
        <v/>
      </c>
      <c r="E42" s="8">
        <f>IF($A42="","",$C42+$D42)</f>
        <v/>
      </c>
    </row>
    <row r="43">
      <c r="A43" s="7" t="n"/>
      <c r="B43" s="7" t="n"/>
      <c r="C43" s="8">
        <f>IF($A43="","",$B43*설정!$B$5)</f>
        <v/>
      </c>
      <c r="D43" s="8">
        <f>IF($A43="","",IF(설정!$B$8="인원 균등",ROUND(설정!$B$7/MAX(1,COUNTA($A$2:$A$200)),0),IF(설정!$B$8="수량 비례",ROUND(설정!$B$7*$B43/MAX(1,SUM($B$2:$B$200)),0),0)))</f>
        <v/>
      </c>
      <c r="E43" s="8">
        <f>IF($A43="","",$C43+$D43)</f>
        <v/>
      </c>
    </row>
    <row r="44">
      <c r="A44" s="7" t="n"/>
      <c r="B44" s="7" t="n"/>
      <c r="C44" s="8">
        <f>IF($A44="","",$B44*설정!$B$5)</f>
        <v/>
      </c>
      <c r="D44" s="8">
        <f>IF($A44="","",IF(설정!$B$8="인원 균등",ROUND(설정!$B$7/MAX(1,COUNTA($A$2:$A$200)),0),IF(설정!$B$8="수량 비례",ROUND(설정!$B$7*$B44/MAX(1,SUM($B$2:$B$200)),0),0)))</f>
        <v/>
      </c>
      <c r="E44" s="8">
        <f>IF($A44="","",$C44+$D44)</f>
        <v/>
      </c>
    </row>
    <row r="45">
      <c r="A45" s="7" t="n"/>
      <c r="B45" s="7" t="n"/>
      <c r="C45" s="8">
        <f>IF($A45="","",$B45*설정!$B$5)</f>
        <v/>
      </c>
      <c r="D45" s="8">
        <f>IF($A45="","",IF(설정!$B$8="인원 균등",ROUND(설정!$B$7/MAX(1,COUNTA($A$2:$A$200)),0),IF(설정!$B$8="수량 비례",ROUND(설정!$B$7*$B45/MAX(1,SUM($B$2:$B$200)),0),0)))</f>
        <v/>
      </c>
      <c r="E45" s="8">
        <f>IF($A45="","",$C45+$D45)</f>
        <v/>
      </c>
    </row>
    <row r="46">
      <c r="A46" s="7" t="n"/>
      <c r="B46" s="7" t="n"/>
      <c r="C46" s="8">
        <f>IF($A46="","",$B46*설정!$B$5)</f>
        <v/>
      </c>
      <c r="D46" s="8">
        <f>IF($A46="","",IF(설정!$B$8="인원 균등",ROUND(설정!$B$7/MAX(1,COUNTA($A$2:$A$200)),0),IF(설정!$B$8="수량 비례",ROUND(설정!$B$7*$B46/MAX(1,SUM($B$2:$B$200)),0),0)))</f>
        <v/>
      </c>
      <c r="E46" s="8">
        <f>IF($A46="","",$C46+$D46)</f>
        <v/>
      </c>
    </row>
    <row r="47">
      <c r="A47" s="7" t="n"/>
      <c r="B47" s="7" t="n"/>
      <c r="C47" s="8">
        <f>IF($A47="","",$B47*설정!$B$5)</f>
        <v/>
      </c>
      <c r="D47" s="8">
        <f>IF($A47="","",IF(설정!$B$8="인원 균등",ROUND(설정!$B$7/MAX(1,COUNTA($A$2:$A$200)),0),IF(설정!$B$8="수량 비례",ROUND(설정!$B$7*$B47/MAX(1,SUM($B$2:$B$200)),0),0)))</f>
        <v/>
      </c>
      <c r="E47" s="8">
        <f>IF($A47="","",$C47+$D47)</f>
        <v/>
      </c>
    </row>
    <row r="48">
      <c r="A48" s="7" t="n"/>
      <c r="B48" s="7" t="n"/>
      <c r="C48" s="8">
        <f>IF($A48="","",$B48*설정!$B$5)</f>
        <v/>
      </c>
      <c r="D48" s="8">
        <f>IF($A48="","",IF(설정!$B$8="인원 균등",ROUND(설정!$B$7/MAX(1,COUNTA($A$2:$A$200)),0),IF(설정!$B$8="수량 비례",ROUND(설정!$B$7*$B48/MAX(1,SUM($B$2:$B$200)),0),0)))</f>
        <v/>
      </c>
      <c r="E48" s="8">
        <f>IF($A48="","",$C48+$D48)</f>
        <v/>
      </c>
    </row>
    <row r="49">
      <c r="A49" s="7" t="n"/>
      <c r="B49" s="7" t="n"/>
      <c r="C49" s="8">
        <f>IF($A49="","",$B49*설정!$B$5)</f>
        <v/>
      </c>
      <c r="D49" s="8">
        <f>IF($A49="","",IF(설정!$B$8="인원 균등",ROUND(설정!$B$7/MAX(1,COUNTA($A$2:$A$200)),0),IF(설정!$B$8="수량 비례",ROUND(설정!$B$7*$B49/MAX(1,SUM($B$2:$B$200)),0),0)))</f>
        <v/>
      </c>
      <c r="E49" s="8">
        <f>IF($A49="","",$C49+$D49)</f>
        <v/>
      </c>
    </row>
    <row r="50">
      <c r="A50" s="7" t="n"/>
      <c r="B50" s="7" t="n"/>
      <c r="C50" s="8">
        <f>IF($A50="","",$B50*설정!$B$5)</f>
        <v/>
      </c>
      <c r="D50" s="8">
        <f>IF($A50="","",IF(설정!$B$8="인원 균등",ROUND(설정!$B$7/MAX(1,COUNTA($A$2:$A$200)),0),IF(설정!$B$8="수량 비례",ROUND(설정!$B$7*$B50/MAX(1,SUM($B$2:$B$200)),0),0)))</f>
        <v/>
      </c>
      <c r="E50" s="8">
        <f>IF($A50="","",$C50+$D50)</f>
        <v/>
      </c>
    </row>
    <row r="51">
      <c r="A51" s="7" t="n"/>
      <c r="B51" s="7" t="n"/>
      <c r="C51" s="8">
        <f>IF($A51="","",$B51*설정!$B$5)</f>
        <v/>
      </c>
      <c r="D51" s="8">
        <f>IF($A51="","",IF(설정!$B$8="인원 균등",ROUND(설정!$B$7/MAX(1,COUNTA($A$2:$A$200)),0),IF(설정!$B$8="수량 비례",ROUND(설정!$B$7*$B51/MAX(1,SUM($B$2:$B$200)),0),0)))</f>
        <v/>
      </c>
      <c r="E51" s="8">
        <f>IF($A51="","",$C51+$D51)</f>
        <v/>
      </c>
    </row>
    <row r="52">
      <c r="A52" s="7" t="n"/>
      <c r="B52" s="7" t="n"/>
      <c r="C52" s="8">
        <f>IF($A52="","",$B52*설정!$B$5)</f>
        <v/>
      </c>
      <c r="D52" s="8">
        <f>IF($A52="","",IF(설정!$B$8="인원 균등",ROUND(설정!$B$7/MAX(1,COUNTA($A$2:$A$200)),0),IF(설정!$B$8="수량 비례",ROUND(설정!$B$7*$B52/MAX(1,SUM($B$2:$B$200)),0),0)))</f>
        <v/>
      </c>
      <c r="E52" s="8">
        <f>IF($A52="","",$C52+$D52)</f>
        <v/>
      </c>
    </row>
    <row r="53">
      <c r="A53" s="7" t="n"/>
      <c r="B53" s="7" t="n"/>
      <c r="C53" s="8">
        <f>IF($A53="","",$B53*설정!$B$5)</f>
        <v/>
      </c>
      <c r="D53" s="8">
        <f>IF($A53="","",IF(설정!$B$8="인원 균등",ROUND(설정!$B$7/MAX(1,COUNTA($A$2:$A$200)),0),IF(설정!$B$8="수량 비례",ROUND(설정!$B$7*$B53/MAX(1,SUM($B$2:$B$200)),0),0)))</f>
        <v/>
      </c>
      <c r="E53" s="8">
        <f>IF($A53="","",$C53+$D53)</f>
        <v/>
      </c>
    </row>
    <row r="54">
      <c r="A54" s="7" t="n"/>
      <c r="B54" s="7" t="n"/>
      <c r="C54" s="8">
        <f>IF($A54="","",$B54*설정!$B$5)</f>
        <v/>
      </c>
      <c r="D54" s="8">
        <f>IF($A54="","",IF(설정!$B$8="인원 균등",ROUND(설정!$B$7/MAX(1,COUNTA($A$2:$A$200)),0),IF(설정!$B$8="수량 비례",ROUND(설정!$B$7*$B54/MAX(1,SUM($B$2:$B$200)),0),0)))</f>
        <v/>
      </c>
      <c r="E54" s="8">
        <f>IF($A54="","",$C54+$D54)</f>
        <v/>
      </c>
    </row>
    <row r="55">
      <c r="A55" s="7" t="n"/>
      <c r="B55" s="7" t="n"/>
      <c r="C55" s="8">
        <f>IF($A55="","",$B55*설정!$B$5)</f>
        <v/>
      </c>
      <c r="D55" s="8">
        <f>IF($A55="","",IF(설정!$B$8="인원 균등",ROUND(설정!$B$7/MAX(1,COUNTA($A$2:$A$200)),0),IF(설정!$B$8="수량 비례",ROUND(설정!$B$7*$B55/MAX(1,SUM($B$2:$B$200)),0),0)))</f>
        <v/>
      </c>
      <c r="E55" s="8">
        <f>IF($A55="","",$C55+$D55)</f>
        <v/>
      </c>
    </row>
    <row r="56">
      <c r="A56" s="7" t="n"/>
      <c r="B56" s="7" t="n"/>
      <c r="C56" s="8">
        <f>IF($A56="","",$B56*설정!$B$5)</f>
        <v/>
      </c>
      <c r="D56" s="8">
        <f>IF($A56="","",IF(설정!$B$8="인원 균등",ROUND(설정!$B$7/MAX(1,COUNTA($A$2:$A$200)),0),IF(설정!$B$8="수량 비례",ROUND(설정!$B$7*$B56/MAX(1,SUM($B$2:$B$200)),0),0)))</f>
        <v/>
      </c>
      <c r="E56" s="8">
        <f>IF($A56="","",$C56+$D56)</f>
        <v/>
      </c>
    </row>
    <row r="57">
      <c r="A57" s="7" t="n"/>
      <c r="B57" s="7" t="n"/>
      <c r="C57" s="8">
        <f>IF($A57="","",$B57*설정!$B$5)</f>
        <v/>
      </c>
      <c r="D57" s="8">
        <f>IF($A57="","",IF(설정!$B$8="인원 균등",ROUND(설정!$B$7/MAX(1,COUNTA($A$2:$A$200)),0),IF(설정!$B$8="수량 비례",ROUND(설정!$B$7*$B57/MAX(1,SUM($B$2:$B$200)),0),0)))</f>
        <v/>
      </c>
      <c r="E57" s="8">
        <f>IF($A57="","",$C57+$D57)</f>
        <v/>
      </c>
    </row>
    <row r="58">
      <c r="A58" s="7" t="n"/>
      <c r="B58" s="7" t="n"/>
      <c r="C58" s="8">
        <f>IF($A58="","",$B58*설정!$B$5)</f>
        <v/>
      </c>
      <c r="D58" s="8">
        <f>IF($A58="","",IF(설정!$B$8="인원 균등",ROUND(설정!$B$7/MAX(1,COUNTA($A$2:$A$200)),0),IF(설정!$B$8="수량 비례",ROUND(설정!$B$7*$B58/MAX(1,SUM($B$2:$B$200)),0),0)))</f>
        <v/>
      </c>
      <c r="E58" s="8">
        <f>IF($A58="","",$C58+$D58)</f>
        <v/>
      </c>
    </row>
    <row r="59">
      <c r="A59" s="7" t="n"/>
      <c r="B59" s="7" t="n"/>
      <c r="C59" s="8">
        <f>IF($A59="","",$B59*설정!$B$5)</f>
        <v/>
      </c>
      <c r="D59" s="8">
        <f>IF($A59="","",IF(설정!$B$8="인원 균등",ROUND(설정!$B$7/MAX(1,COUNTA($A$2:$A$200)),0),IF(설정!$B$8="수량 비례",ROUND(설정!$B$7*$B59/MAX(1,SUM($B$2:$B$200)),0),0)))</f>
        <v/>
      </c>
      <c r="E59" s="8">
        <f>IF($A59="","",$C59+$D59)</f>
        <v/>
      </c>
    </row>
    <row r="60">
      <c r="A60" s="7" t="n"/>
      <c r="B60" s="7" t="n"/>
      <c r="C60" s="8">
        <f>IF($A60="","",$B60*설정!$B$5)</f>
        <v/>
      </c>
      <c r="D60" s="8">
        <f>IF($A60="","",IF(설정!$B$8="인원 균등",ROUND(설정!$B$7/MAX(1,COUNTA($A$2:$A$200)),0),IF(설정!$B$8="수량 비례",ROUND(설정!$B$7*$B60/MAX(1,SUM($B$2:$B$200)),0),0)))</f>
        <v/>
      </c>
      <c r="E60" s="8">
        <f>IF($A60="","",$C60+$D60)</f>
        <v/>
      </c>
    </row>
    <row r="61">
      <c r="A61" s="7" t="n"/>
      <c r="B61" s="7" t="n"/>
      <c r="C61" s="8">
        <f>IF($A61="","",$B61*설정!$B$5)</f>
        <v/>
      </c>
      <c r="D61" s="8">
        <f>IF($A61="","",IF(설정!$B$8="인원 균등",ROUND(설정!$B$7/MAX(1,COUNTA($A$2:$A$200)),0),IF(설정!$B$8="수량 비례",ROUND(설정!$B$7*$B61/MAX(1,SUM($B$2:$B$200)),0),0)))</f>
        <v/>
      </c>
      <c r="E61" s="8">
        <f>IF($A61="","",$C61+$D61)</f>
        <v/>
      </c>
    </row>
    <row r="62">
      <c r="A62" s="7" t="n"/>
      <c r="B62" s="7" t="n"/>
      <c r="C62" s="8">
        <f>IF($A62="","",$B62*설정!$B$5)</f>
        <v/>
      </c>
      <c r="D62" s="8">
        <f>IF($A62="","",IF(설정!$B$8="인원 균등",ROUND(설정!$B$7/MAX(1,COUNTA($A$2:$A$200)),0),IF(설정!$B$8="수량 비례",ROUND(설정!$B$7*$B62/MAX(1,SUM($B$2:$B$200)),0),0)))</f>
        <v/>
      </c>
      <c r="E62" s="8">
        <f>IF($A62="","",$C62+$D62)</f>
        <v/>
      </c>
    </row>
    <row r="63">
      <c r="A63" s="7" t="n"/>
      <c r="B63" s="7" t="n"/>
      <c r="C63" s="8">
        <f>IF($A63="","",$B63*설정!$B$5)</f>
        <v/>
      </c>
      <c r="D63" s="8">
        <f>IF($A63="","",IF(설정!$B$8="인원 균등",ROUND(설정!$B$7/MAX(1,COUNTA($A$2:$A$200)),0),IF(설정!$B$8="수량 비례",ROUND(설정!$B$7*$B63/MAX(1,SUM($B$2:$B$200)),0),0)))</f>
        <v/>
      </c>
      <c r="E63" s="8">
        <f>IF($A63="","",$C63+$D63)</f>
        <v/>
      </c>
    </row>
    <row r="64">
      <c r="A64" s="7" t="n"/>
      <c r="B64" s="7" t="n"/>
      <c r="C64" s="8">
        <f>IF($A64="","",$B64*설정!$B$5)</f>
        <v/>
      </c>
      <c r="D64" s="8">
        <f>IF($A64="","",IF(설정!$B$8="인원 균등",ROUND(설정!$B$7/MAX(1,COUNTA($A$2:$A$200)),0),IF(설정!$B$8="수량 비례",ROUND(설정!$B$7*$B64/MAX(1,SUM($B$2:$B$200)),0),0)))</f>
        <v/>
      </c>
      <c r="E64" s="8">
        <f>IF($A64="","",$C64+$D64)</f>
        <v/>
      </c>
    </row>
    <row r="65">
      <c r="A65" s="7" t="n"/>
      <c r="B65" s="7" t="n"/>
      <c r="C65" s="8">
        <f>IF($A65="","",$B65*설정!$B$5)</f>
        <v/>
      </c>
      <c r="D65" s="8">
        <f>IF($A65="","",IF(설정!$B$8="인원 균등",ROUND(설정!$B$7/MAX(1,COUNTA($A$2:$A$200)),0),IF(설정!$B$8="수량 비례",ROUND(설정!$B$7*$B65/MAX(1,SUM($B$2:$B$200)),0),0)))</f>
        <v/>
      </c>
      <c r="E65" s="8">
        <f>IF($A65="","",$C65+$D65)</f>
        <v/>
      </c>
    </row>
    <row r="66">
      <c r="A66" s="7" t="n"/>
      <c r="B66" s="7" t="n"/>
      <c r="C66" s="8">
        <f>IF($A66="","",$B66*설정!$B$5)</f>
        <v/>
      </c>
      <c r="D66" s="8">
        <f>IF($A66="","",IF(설정!$B$8="인원 균등",ROUND(설정!$B$7/MAX(1,COUNTA($A$2:$A$200)),0),IF(설정!$B$8="수량 비례",ROUND(설정!$B$7*$B66/MAX(1,SUM($B$2:$B$200)),0),0)))</f>
        <v/>
      </c>
      <c r="E66" s="8">
        <f>IF($A66="","",$C66+$D66)</f>
        <v/>
      </c>
    </row>
    <row r="67">
      <c r="A67" s="7" t="n"/>
      <c r="B67" s="7" t="n"/>
      <c r="C67" s="8">
        <f>IF($A67="","",$B67*설정!$B$5)</f>
        <v/>
      </c>
      <c r="D67" s="8">
        <f>IF($A67="","",IF(설정!$B$8="인원 균등",ROUND(설정!$B$7/MAX(1,COUNTA($A$2:$A$200)),0),IF(설정!$B$8="수량 비례",ROUND(설정!$B$7*$B67/MAX(1,SUM($B$2:$B$200)),0),0)))</f>
        <v/>
      </c>
      <c r="E67" s="8">
        <f>IF($A67="","",$C67+$D67)</f>
        <v/>
      </c>
    </row>
    <row r="68">
      <c r="A68" s="7" t="n"/>
      <c r="B68" s="7" t="n"/>
      <c r="C68" s="8">
        <f>IF($A68="","",$B68*설정!$B$5)</f>
        <v/>
      </c>
      <c r="D68" s="8">
        <f>IF($A68="","",IF(설정!$B$8="인원 균등",ROUND(설정!$B$7/MAX(1,COUNTA($A$2:$A$200)),0),IF(설정!$B$8="수량 비례",ROUND(설정!$B$7*$B68/MAX(1,SUM($B$2:$B$200)),0),0)))</f>
        <v/>
      </c>
      <c r="E68" s="8">
        <f>IF($A68="","",$C68+$D68)</f>
        <v/>
      </c>
    </row>
    <row r="69">
      <c r="A69" s="7" t="n"/>
      <c r="B69" s="7" t="n"/>
      <c r="C69" s="8">
        <f>IF($A69="","",$B69*설정!$B$5)</f>
        <v/>
      </c>
      <c r="D69" s="8">
        <f>IF($A69="","",IF(설정!$B$8="인원 균등",ROUND(설정!$B$7/MAX(1,COUNTA($A$2:$A$200)),0),IF(설정!$B$8="수량 비례",ROUND(설정!$B$7*$B69/MAX(1,SUM($B$2:$B$200)),0),0)))</f>
        <v/>
      </c>
      <c r="E69" s="8">
        <f>IF($A69="","",$C69+$D69)</f>
        <v/>
      </c>
    </row>
    <row r="70">
      <c r="A70" s="7" t="n"/>
      <c r="B70" s="7" t="n"/>
      <c r="C70" s="8">
        <f>IF($A70="","",$B70*설정!$B$5)</f>
        <v/>
      </c>
      <c r="D70" s="8">
        <f>IF($A70="","",IF(설정!$B$8="인원 균등",ROUND(설정!$B$7/MAX(1,COUNTA($A$2:$A$200)),0),IF(설정!$B$8="수량 비례",ROUND(설정!$B$7*$B70/MAX(1,SUM($B$2:$B$200)),0),0)))</f>
        <v/>
      </c>
      <c r="E70" s="8">
        <f>IF($A70="","",$C70+$D70)</f>
        <v/>
      </c>
    </row>
    <row r="71">
      <c r="A71" s="7" t="n"/>
      <c r="B71" s="7" t="n"/>
      <c r="C71" s="8">
        <f>IF($A71="","",$B71*설정!$B$5)</f>
        <v/>
      </c>
      <c r="D71" s="8">
        <f>IF($A71="","",IF(설정!$B$8="인원 균등",ROUND(설정!$B$7/MAX(1,COUNTA($A$2:$A$200)),0),IF(설정!$B$8="수량 비례",ROUND(설정!$B$7*$B71/MAX(1,SUM($B$2:$B$200)),0),0)))</f>
        <v/>
      </c>
      <c r="E71" s="8">
        <f>IF($A71="","",$C71+$D71)</f>
        <v/>
      </c>
    </row>
    <row r="72">
      <c r="A72" s="7" t="n"/>
      <c r="B72" s="7" t="n"/>
      <c r="C72" s="8">
        <f>IF($A72="","",$B72*설정!$B$5)</f>
        <v/>
      </c>
      <c r="D72" s="8">
        <f>IF($A72="","",IF(설정!$B$8="인원 균등",ROUND(설정!$B$7/MAX(1,COUNTA($A$2:$A$200)),0),IF(설정!$B$8="수량 비례",ROUND(설정!$B$7*$B72/MAX(1,SUM($B$2:$B$200)),0),0)))</f>
        <v/>
      </c>
      <c r="E72" s="8">
        <f>IF($A72="","",$C72+$D72)</f>
        <v/>
      </c>
    </row>
    <row r="73">
      <c r="A73" s="7" t="n"/>
      <c r="B73" s="7" t="n"/>
      <c r="C73" s="8">
        <f>IF($A73="","",$B73*설정!$B$5)</f>
        <v/>
      </c>
      <c r="D73" s="8">
        <f>IF($A73="","",IF(설정!$B$8="인원 균등",ROUND(설정!$B$7/MAX(1,COUNTA($A$2:$A$200)),0),IF(설정!$B$8="수량 비례",ROUND(설정!$B$7*$B73/MAX(1,SUM($B$2:$B$200)),0),0)))</f>
        <v/>
      </c>
      <c r="E73" s="8">
        <f>IF($A73="","",$C73+$D73)</f>
        <v/>
      </c>
    </row>
    <row r="74">
      <c r="A74" s="7" t="n"/>
      <c r="B74" s="7" t="n"/>
      <c r="C74" s="8">
        <f>IF($A74="","",$B74*설정!$B$5)</f>
        <v/>
      </c>
      <c r="D74" s="8">
        <f>IF($A74="","",IF(설정!$B$8="인원 균등",ROUND(설정!$B$7/MAX(1,COUNTA($A$2:$A$200)),0),IF(설정!$B$8="수량 비례",ROUND(설정!$B$7*$B74/MAX(1,SUM($B$2:$B$200)),0),0)))</f>
        <v/>
      </c>
      <c r="E74" s="8">
        <f>IF($A74="","",$C74+$D74)</f>
        <v/>
      </c>
    </row>
    <row r="75">
      <c r="A75" s="7" t="n"/>
      <c r="B75" s="7" t="n"/>
      <c r="C75" s="8">
        <f>IF($A75="","",$B75*설정!$B$5)</f>
        <v/>
      </c>
      <c r="D75" s="8">
        <f>IF($A75="","",IF(설정!$B$8="인원 균등",ROUND(설정!$B$7/MAX(1,COUNTA($A$2:$A$200)),0),IF(설정!$B$8="수량 비례",ROUND(설정!$B$7*$B75/MAX(1,SUM($B$2:$B$200)),0),0)))</f>
        <v/>
      </c>
      <c r="E75" s="8">
        <f>IF($A75="","",$C75+$D75)</f>
        <v/>
      </c>
    </row>
    <row r="76">
      <c r="A76" s="7" t="n"/>
      <c r="B76" s="7" t="n"/>
      <c r="C76" s="8">
        <f>IF($A76="","",$B76*설정!$B$5)</f>
        <v/>
      </c>
      <c r="D76" s="8">
        <f>IF($A76="","",IF(설정!$B$8="인원 균등",ROUND(설정!$B$7/MAX(1,COUNTA($A$2:$A$200)),0),IF(설정!$B$8="수량 비례",ROUND(설정!$B$7*$B76/MAX(1,SUM($B$2:$B$200)),0),0)))</f>
        <v/>
      </c>
      <c r="E76" s="8">
        <f>IF($A76="","",$C76+$D76)</f>
        <v/>
      </c>
    </row>
    <row r="77">
      <c r="A77" s="7" t="n"/>
      <c r="B77" s="7" t="n"/>
      <c r="C77" s="8">
        <f>IF($A77="","",$B77*설정!$B$5)</f>
        <v/>
      </c>
      <c r="D77" s="8">
        <f>IF($A77="","",IF(설정!$B$8="인원 균등",ROUND(설정!$B$7/MAX(1,COUNTA($A$2:$A$200)),0),IF(설정!$B$8="수량 비례",ROUND(설정!$B$7*$B77/MAX(1,SUM($B$2:$B$200)),0),0)))</f>
        <v/>
      </c>
      <c r="E77" s="8">
        <f>IF($A77="","",$C77+$D77)</f>
        <v/>
      </c>
    </row>
    <row r="78">
      <c r="A78" s="7" t="n"/>
      <c r="B78" s="7" t="n"/>
      <c r="C78" s="8">
        <f>IF($A78="","",$B78*설정!$B$5)</f>
        <v/>
      </c>
      <c r="D78" s="8">
        <f>IF($A78="","",IF(설정!$B$8="인원 균등",ROUND(설정!$B$7/MAX(1,COUNTA($A$2:$A$200)),0),IF(설정!$B$8="수량 비례",ROUND(설정!$B$7*$B78/MAX(1,SUM($B$2:$B$200)),0),0)))</f>
        <v/>
      </c>
      <c r="E78" s="8">
        <f>IF($A78="","",$C78+$D78)</f>
        <v/>
      </c>
    </row>
    <row r="79">
      <c r="A79" s="7" t="n"/>
      <c r="B79" s="7" t="n"/>
      <c r="C79" s="8">
        <f>IF($A79="","",$B79*설정!$B$5)</f>
        <v/>
      </c>
      <c r="D79" s="8">
        <f>IF($A79="","",IF(설정!$B$8="인원 균등",ROUND(설정!$B$7/MAX(1,COUNTA($A$2:$A$200)),0),IF(설정!$B$8="수량 비례",ROUND(설정!$B$7*$B79/MAX(1,SUM($B$2:$B$200)),0),0)))</f>
        <v/>
      </c>
      <c r="E79" s="8">
        <f>IF($A79="","",$C79+$D79)</f>
        <v/>
      </c>
    </row>
    <row r="80">
      <c r="A80" s="7" t="n"/>
      <c r="B80" s="7" t="n"/>
      <c r="C80" s="8">
        <f>IF($A80="","",$B80*설정!$B$5)</f>
        <v/>
      </c>
      <c r="D80" s="8">
        <f>IF($A80="","",IF(설정!$B$8="인원 균등",ROUND(설정!$B$7/MAX(1,COUNTA($A$2:$A$200)),0),IF(설정!$B$8="수량 비례",ROUND(설정!$B$7*$B80/MAX(1,SUM($B$2:$B$200)),0),0)))</f>
        <v/>
      </c>
      <c r="E80" s="8">
        <f>IF($A80="","",$C80+$D80)</f>
        <v/>
      </c>
    </row>
    <row r="81">
      <c r="A81" s="7" t="n"/>
      <c r="B81" s="7" t="n"/>
      <c r="C81" s="8">
        <f>IF($A81="","",$B81*설정!$B$5)</f>
        <v/>
      </c>
      <c r="D81" s="8">
        <f>IF($A81="","",IF(설정!$B$8="인원 균등",ROUND(설정!$B$7/MAX(1,COUNTA($A$2:$A$200)),0),IF(설정!$B$8="수량 비례",ROUND(설정!$B$7*$B81/MAX(1,SUM($B$2:$B$200)),0),0)))</f>
        <v/>
      </c>
      <c r="E81" s="8">
        <f>IF($A81="","",$C81+$D81)</f>
        <v/>
      </c>
    </row>
    <row r="82">
      <c r="A82" s="7" t="n"/>
      <c r="B82" s="7" t="n"/>
      <c r="C82" s="8">
        <f>IF($A82="","",$B82*설정!$B$5)</f>
        <v/>
      </c>
      <c r="D82" s="8">
        <f>IF($A82="","",IF(설정!$B$8="인원 균등",ROUND(설정!$B$7/MAX(1,COUNTA($A$2:$A$200)),0),IF(설정!$B$8="수량 비례",ROUND(설정!$B$7*$B82/MAX(1,SUM($B$2:$B$200)),0),0)))</f>
        <v/>
      </c>
      <c r="E82" s="8">
        <f>IF($A82="","",$C82+$D82)</f>
        <v/>
      </c>
    </row>
    <row r="83">
      <c r="A83" s="7" t="n"/>
      <c r="B83" s="7" t="n"/>
      <c r="C83" s="8">
        <f>IF($A83="","",$B83*설정!$B$5)</f>
        <v/>
      </c>
      <c r="D83" s="8">
        <f>IF($A83="","",IF(설정!$B$8="인원 균등",ROUND(설정!$B$7/MAX(1,COUNTA($A$2:$A$200)),0),IF(설정!$B$8="수량 비례",ROUND(설정!$B$7*$B83/MAX(1,SUM($B$2:$B$200)),0),0)))</f>
        <v/>
      </c>
      <c r="E83" s="8">
        <f>IF($A83="","",$C83+$D83)</f>
        <v/>
      </c>
    </row>
    <row r="84">
      <c r="A84" s="7" t="n"/>
      <c r="B84" s="7" t="n"/>
      <c r="C84" s="8">
        <f>IF($A84="","",$B84*설정!$B$5)</f>
        <v/>
      </c>
      <c r="D84" s="8">
        <f>IF($A84="","",IF(설정!$B$8="인원 균등",ROUND(설정!$B$7/MAX(1,COUNTA($A$2:$A$200)),0),IF(설정!$B$8="수량 비례",ROUND(설정!$B$7*$B84/MAX(1,SUM($B$2:$B$200)),0),0)))</f>
        <v/>
      </c>
      <c r="E84" s="8">
        <f>IF($A84="","",$C84+$D84)</f>
        <v/>
      </c>
    </row>
    <row r="85">
      <c r="A85" s="7" t="n"/>
      <c r="B85" s="7" t="n"/>
      <c r="C85" s="8">
        <f>IF($A85="","",$B85*설정!$B$5)</f>
        <v/>
      </c>
      <c r="D85" s="8">
        <f>IF($A85="","",IF(설정!$B$8="인원 균등",ROUND(설정!$B$7/MAX(1,COUNTA($A$2:$A$200)),0),IF(설정!$B$8="수량 비례",ROUND(설정!$B$7*$B85/MAX(1,SUM($B$2:$B$200)),0),0)))</f>
        <v/>
      </c>
      <c r="E85" s="8">
        <f>IF($A85="","",$C85+$D85)</f>
        <v/>
      </c>
    </row>
    <row r="86">
      <c r="A86" s="7" t="n"/>
      <c r="B86" s="7" t="n"/>
      <c r="C86" s="8">
        <f>IF($A86="","",$B86*설정!$B$5)</f>
        <v/>
      </c>
      <c r="D86" s="8">
        <f>IF($A86="","",IF(설정!$B$8="인원 균등",ROUND(설정!$B$7/MAX(1,COUNTA($A$2:$A$200)),0),IF(설정!$B$8="수량 비례",ROUND(설정!$B$7*$B86/MAX(1,SUM($B$2:$B$200)),0),0)))</f>
        <v/>
      </c>
      <c r="E86" s="8">
        <f>IF($A86="","",$C86+$D86)</f>
        <v/>
      </c>
    </row>
    <row r="87">
      <c r="A87" s="7" t="n"/>
      <c r="B87" s="7" t="n"/>
      <c r="C87" s="8">
        <f>IF($A87="","",$B87*설정!$B$5)</f>
        <v/>
      </c>
      <c r="D87" s="8">
        <f>IF($A87="","",IF(설정!$B$8="인원 균등",ROUND(설정!$B$7/MAX(1,COUNTA($A$2:$A$200)),0),IF(설정!$B$8="수량 비례",ROUND(설정!$B$7*$B87/MAX(1,SUM($B$2:$B$200)),0),0)))</f>
        <v/>
      </c>
      <c r="E87" s="8">
        <f>IF($A87="","",$C87+$D87)</f>
        <v/>
      </c>
    </row>
    <row r="88">
      <c r="A88" s="7" t="n"/>
      <c r="B88" s="7" t="n"/>
      <c r="C88" s="8">
        <f>IF($A88="","",$B88*설정!$B$5)</f>
        <v/>
      </c>
      <c r="D88" s="8">
        <f>IF($A88="","",IF(설정!$B$8="인원 균등",ROUND(설정!$B$7/MAX(1,COUNTA($A$2:$A$200)),0),IF(설정!$B$8="수량 비례",ROUND(설정!$B$7*$B88/MAX(1,SUM($B$2:$B$200)),0),0)))</f>
        <v/>
      </c>
      <c r="E88" s="8">
        <f>IF($A88="","",$C88+$D88)</f>
        <v/>
      </c>
    </row>
    <row r="89">
      <c r="A89" s="7" t="n"/>
      <c r="B89" s="7" t="n"/>
      <c r="C89" s="8">
        <f>IF($A89="","",$B89*설정!$B$5)</f>
        <v/>
      </c>
      <c r="D89" s="8">
        <f>IF($A89="","",IF(설정!$B$8="인원 균등",ROUND(설정!$B$7/MAX(1,COUNTA($A$2:$A$200)),0),IF(설정!$B$8="수량 비례",ROUND(설정!$B$7*$B89/MAX(1,SUM($B$2:$B$200)),0),0)))</f>
        <v/>
      </c>
      <c r="E89" s="8">
        <f>IF($A89="","",$C89+$D89)</f>
        <v/>
      </c>
    </row>
    <row r="90">
      <c r="A90" s="7" t="n"/>
      <c r="B90" s="7" t="n"/>
      <c r="C90" s="8">
        <f>IF($A90="","",$B90*설정!$B$5)</f>
        <v/>
      </c>
      <c r="D90" s="8">
        <f>IF($A90="","",IF(설정!$B$8="인원 균등",ROUND(설정!$B$7/MAX(1,COUNTA($A$2:$A$200)),0),IF(설정!$B$8="수량 비례",ROUND(설정!$B$7*$B90/MAX(1,SUM($B$2:$B$200)),0),0)))</f>
        <v/>
      </c>
      <c r="E90" s="8">
        <f>IF($A90="","",$C90+$D90)</f>
        <v/>
      </c>
    </row>
    <row r="91">
      <c r="A91" s="7" t="n"/>
      <c r="B91" s="7" t="n"/>
      <c r="C91" s="8">
        <f>IF($A91="","",$B91*설정!$B$5)</f>
        <v/>
      </c>
      <c r="D91" s="8">
        <f>IF($A91="","",IF(설정!$B$8="인원 균등",ROUND(설정!$B$7/MAX(1,COUNTA($A$2:$A$200)),0),IF(설정!$B$8="수량 비례",ROUND(설정!$B$7*$B91/MAX(1,SUM($B$2:$B$200)),0),0)))</f>
        <v/>
      </c>
      <c r="E91" s="8">
        <f>IF($A91="","",$C91+$D91)</f>
        <v/>
      </c>
    </row>
    <row r="92">
      <c r="A92" s="7" t="n"/>
      <c r="B92" s="7" t="n"/>
      <c r="C92" s="8">
        <f>IF($A92="","",$B92*설정!$B$5)</f>
        <v/>
      </c>
      <c r="D92" s="8">
        <f>IF($A92="","",IF(설정!$B$8="인원 균등",ROUND(설정!$B$7/MAX(1,COUNTA($A$2:$A$200)),0),IF(설정!$B$8="수량 비례",ROUND(설정!$B$7*$B92/MAX(1,SUM($B$2:$B$200)),0),0)))</f>
        <v/>
      </c>
      <c r="E92" s="8">
        <f>IF($A92="","",$C92+$D92)</f>
        <v/>
      </c>
    </row>
    <row r="93">
      <c r="A93" s="7" t="n"/>
      <c r="B93" s="7" t="n"/>
      <c r="C93" s="8">
        <f>IF($A93="","",$B93*설정!$B$5)</f>
        <v/>
      </c>
      <c r="D93" s="8">
        <f>IF($A93="","",IF(설정!$B$8="인원 균등",ROUND(설정!$B$7/MAX(1,COUNTA($A$2:$A$200)),0),IF(설정!$B$8="수량 비례",ROUND(설정!$B$7*$B93/MAX(1,SUM($B$2:$B$200)),0),0)))</f>
        <v/>
      </c>
      <c r="E93" s="8">
        <f>IF($A93="","",$C93+$D93)</f>
        <v/>
      </c>
    </row>
    <row r="94">
      <c r="A94" s="7" t="n"/>
      <c r="B94" s="7" t="n"/>
      <c r="C94" s="8">
        <f>IF($A94="","",$B94*설정!$B$5)</f>
        <v/>
      </c>
      <c r="D94" s="8">
        <f>IF($A94="","",IF(설정!$B$8="인원 균등",ROUND(설정!$B$7/MAX(1,COUNTA($A$2:$A$200)),0),IF(설정!$B$8="수량 비례",ROUND(설정!$B$7*$B94/MAX(1,SUM($B$2:$B$200)),0),0)))</f>
        <v/>
      </c>
      <c r="E94" s="8">
        <f>IF($A94="","",$C94+$D94)</f>
        <v/>
      </c>
    </row>
    <row r="95">
      <c r="A95" s="7" t="n"/>
      <c r="B95" s="7" t="n"/>
      <c r="C95" s="8">
        <f>IF($A95="","",$B95*설정!$B$5)</f>
        <v/>
      </c>
      <c r="D95" s="8">
        <f>IF($A95="","",IF(설정!$B$8="인원 균등",ROUND(설정!$B$7/MAX(1,COUNTA($A$2:$A$200)),0),IF(설정!$B$8="수량 비례",ROUND(설정!$B$7*$B95/MAX(1,SUM($B$2:$B$200)),0),0)))</f>
        <v/>
      </c>
      <c r="E95" s="8">
        <f>IF($A95="","",$C95+$D95)</f>
        <v/>
      </c>
    </row>
    <row r="96">
      <c r="A96" s="7" t="n"/>
      <c r="B96" s="7" t="n"/>
      <c r="C96" s="8">
        <f>IF($A96="","",$B96*설정!$B$5)</f>
        <v/>
      </c>
      <c r="D96" s="8">
        <f>IF($A96="","",IF(설정!$B$8="인원 균등",ROUND(설정!$B$7/MAX(1,COUNTA($A$2:$A$200)),0),IF(설정!$B$8="수량 비례",ROUND(설정!$B$7*$B96/MAX(1,SUM($B$2:$B$200)),0),0)))</f>
        <v/>
      </c>
      <c r="E96" s="8">
        <f>IF($A96="","",$C96+$D96)</f>
        <v/>
      </c>
    </row>
    <row r="97">
      <c r="A97" s="7" t="n"/>
      <c r="B97" s="7" t="n"/>
      <c r="C97" s="8">
        <f>IF($A97="","",$B97*설정!$B$5)</f>
        <v/>
      </c>
      <c r="D97" s="8">
        <f>IF($A97="","",IF(설정!$B$8="인원 균등",ROUND(설정!$B$7/MAX(1,COUNTA($A$2:$A$200)),0),IF(설정!$B$8="수량 비례",ROUND(설정!$B$7*$B97/MAX(1,SUM($B$2:$B$200)),0),0)))</f>
        <v/>
      </c>
      <c r="E97" s="8">
        <f>IF($A97="","",$C97+$D97)</f>
        <v/>
      </c>
    </row>
    <row r="98">
      <c r="A98" s="7" t="n"/>
      <c r="B98" s="7" t="n"/>
      <c r="C98" s="8">
        <f>IF($A98="","",$B98*설정!$B$5)</f>
        <v/>
      </c>
      <c r="D98" s="8">
        <f>IF($A98="","",IF(설정!$B$8="인원 균등",ROUND(설정!$B$7/MAX(1,COUNTA($A$2:$A$200)),0),IF(설정!$B$8="수량 비례",ROUND(설정!$B$7*$B98/MAX(1,SUM($B$2:$B$200)),0),0)))</f>
        <v/>
      </c>
      <c r="E98" s="8">
        <f>IF($A98="","",$C98+$D98)</f>
        <v/>
      </c>
    </row>
    <row r="99">
      <c r="A99" s="7" t="n"/>
      <c r="B99" s="7" t="n"/>
      <c r="C99" s="8">
        <f>IF($A99="","",$B99*설정!$B$5)</f>
        <v/>
      </c>
      <c r="D99" s="8">
        <f>IF($A99="","",IF(설정!$B$8="인원 균등",ROUND(설정!$B$7/MAX(1,COUNTA($A$2:$A$200)),0),IF(설정!$B$8="수량 비례",ROUND(설정!$B$7*$B99/MAX(1,SUM($B$2:$B$200)),0),0)))</f>
        <v/>
      </c>
      <c r="E99" s="8">
        <f>IF($A99="","",$C99+$D99)</f>
        <v/>
      </c>
    </row>
    <row r="100">
      <c r="A100" s="7" t="n"/>
      <c r="B100" s="7" t="n"/>
      <c r="C100" s="8">
        <f>IF($A100="","",$B100*설정!$B$5)</f>
        <v/>
      </c>
      <c r="D100" s="8">
        <f>IF($A100="","",IF(설정!$B$8="인원 균등",ROUND(설정!$B$7/MAX(1,COUNTA($A$2:$A$200)),0),IF(설정!$B$8="수량 비례",ROUND(설정!$B$7*$B100/MAX(1,SUM($B$2:$B$200)),0),0)))</f>
        <v/>
      </c>
      <c r="E100" s="8">
        <f>IF($A100="","",$C100+$D100)</f>
        <v/>
      </c>
    </row>
    <row r="101">
      <c r="A101" s="7" t="n"/>
      <c r="B101" s="7" t="n"/>
      <c r="C101" s="8">
        <f>IF($A101="","",$B101*설정!$B$5)</f>
        <v/>
      </c>
      <c r="D101" s="8">
        <f>IF($A101="","",IF(설정!$B$8="인원 균등",ROUND(설정!$B$7/MAX(1,COUNTA($A$2:$A$200)),0),IF(설정!$B$8="수량 비례",ROUND(설정!$B$7*$B101/MAX(1,SUM($B$2:$B$200)),0),0)))</f>
        <v/>
      </c>
      <c r="E101" s="8">
        <f>IF($A101="","",$C101+$D101)</f>
        <v/>
      </c>
    </row>
    <row r="102">
      <c r="A102" s="7" t="n"/>
      <c r="B102" s="7" t="n"/>
      <c r="C102" s="8">
        <f>IF($A102="","",$B102*설정!$B$5)</f>
        <v/>
      </c>
      <c r="D102" s="8">
        <f>IF($A102="","",IF(설정!$B$8="인원 균등",ROUND(설정!$B$7/MAX(1,COUNTA($A$2:$A$200)),0),IF(설정!$B$8="수량 비례",ROUND(설정!$B$7*$B102/MAX(1,SUM($B$2:$B$200)),0),0)))</f>
        <v/>
      </c>
      <c r="E102" s="8">
        <f>IF($A102="","",$C102+$D102)</f>
        <v/>
      </c>
    </row>
    <row r="103">
      <c r="A103" s="7" t="n"/>
      <c r="B103" s="7" t="n"/>
      <c r="C103" s="8">
        <f>IF($A103="","",$B103*설정!$B$5)</f>
        <v/>
      </c>
      <c r="D103" s="8">
        <f>IF($A103="","",IF(설정!$B$8="인원 균등",ROUND(설정!$B$7/MAX(1,COUNTA($A$2:$A$200)),0),IF(설정!$B$8="수량 비례",ROUND(설정!$B$7*$B103/MAX(1,SUM($B$2:$B$200)),0),0)))</f>
        <v/>
      </c>
      <c r="E103" s="8">
        <f>IF($A103="","",$C103+$D103)</f>
        <v/>
      </c>
    </row>
    <row r="104">
      <c r="A104" s="7" t="n"/>
      <c r="B104" s="7" t="n"/>
      <c r="C104" s="8">
        <f>IF($A104="","",$B104*설정!$B$5)</f>
        <v/>
      </c>
      <c r="D104" s="8">
        <f>IF($A104="","",IF(설정!$B$8="인원 균등",ROUND(설정!$B$7/MAX(1,COUNTA($A$2:$A$200)),0),IF(설정!$B$8="수량 비례",ROUND(설정!$B$7*$B104/MAX(1,SUM($B$2:$B$200)),0),0)))</f>
        <v/>
      </c>
      <c r="E104" s="8">
        <f>IF($A104="","",$C104+$D104)</f>
        <v/>
      </c>
    </row>
    <row r="105">
      <c r="A105" s="7" t="n"/>
      <c r="B105" s="7" t="n"/>
      <c r="C105" s="8">
        <f>IF($A105="","",$B105*설정!$B$5)</f>
        <v/>
      </c>
      <c r="D105" s="8">
        <f>IF($A105="","",IF(설정!$B$8="인원 균등",ROUND(설정!$B$7/MAX(1,COUNTA($A$2:$A$200)),0),IF(설정!$B$8="수량 비례",ROUND(설정!$B$7*$B105/MAX(1,SUM($B$2:$B$200)),0),0)))</f>
        <v/>
      </c>
      <c r="E105" s="8">
        <f>IF($A105="","",$C105+$D105)</f>
        <v/>
      </c>
    </row>
    <row r="106">
      <c r="A106" s="7" t="n"/>
      <c r="B106" s="7" t="n"/>
      <c r="C106" s="8">
        <f>IF($A106="","",$B106*설정!$B$5)</f>
        <v/>
      </c>
      <c r="D106" s="8">
        <f>IF($A106="","",IF(설정!$B$8="인원 균등",ROUND(설정!$B$7/MAX(1,COUNTA($A$2:$A$200)),0),IF(설정!$B$8="수량 비례",ROUND(설정!$B$7*$B106/MAX(1,SUM($B$2:$B$200)),0),0)))</f>
        <v/>
      </c>
      <c r="E106" s="8">
        <f>IF($A106="","",$C106+$D106)</f>
        <v/>
      </c>
    </row>
    <row r="107">
      <c r="A107" s="7" t="n"/>
      <c r="B107" s="7" t="n"/>
      <c r="C107" s="8">
        <f>IF($A107="","",$B107*설정!$B$5)</f>
        <v/>
      </c>
      <c r="D107" s="8">
        <f>IF($A107="","",IF(설정!$B$8="인원 균등",ROUND(설정!$B$7/MAX(1,COUNTA($A$2:$A$200)),0),IF(설정!$B$8="수량 비례",ROUND(설정!$B$7*$B107/MAX(1,SUM($B$2:$B$200)),0),0)))</f>
        <v/>
      </c>
      <c r="E107" s="8">
        <f>IF($A107="","",$C107+$D107)</f>
        <v/>
      </c>
    </row>
    <row r="108">
      <c r="A108" s="7" t="n"/>
      <c r="B108" s="7" t="n"/>
      <c r="C108" s="8">
        <f>IF($A108="","",$B108*설정!$B$5)</f>
        <v/>
      </c>
      <c r="D108" s="8">
        <f>IF($A108="","",IF(설정!$B$8="인원 균등",ROUND(설정!$B$7/MAX(1,COUNTA($A$2:$A$200)),0),IF(설정!$B$8="수량 비례",ROUND(설정!$B$7*$B108/MAX(1,SUM($B$2:$B$200)),0),0)))</f>
        <v/>
      </c>
      <c r="E108" s="8">
        <f>IF($A108="","",$C108+$D108)</f>
        <v/>
      </c>
    </row>
    <row r="109">
      <c r="A109" s="7" t="n"/>
      <c r="B109" s="7" t="n"/>
      <c r="C109" s="8">
        <f>IF($A109="","",$B109*설정!$B$5)</f>
        <v/>
      </c>
      <c r="D109" s="8">
        <f>IF($A109="","",IF(설정!$B$8="인원 균등",ROUND(설정!$B$7/MAX(1,COUNTA($A$2:$A$200)),0),IF(설정!$B$8="수량 비례",ROUND(설정!$B$7*$B109/MAX(1,SUM($B$2:$B$200)),0),0)))</f>
        <v/>
      </c>
      <c r="E109" s="8">
        <f>IF($A109="","",$C109+$D109)</f>
        <v/>
      </c>
    </row>
    <row r="110">
      <c r="A110" s="7" t="n"/>
      <c r="B110" s="7" t="n"/>
      <c r="C110" s="8">
        <f>IF($A110="","",$B110*설정!$B$5)</f>
        <v/>
      </c>
      <c r="D110" s="8">
        <f>IF($A110="","",IF(설정!$B$8="인원 균등",ROUND(설정!$B$7/MAX(1,COUNTA($A$2:$A$200)),0),IF(설정!$B$8="수량 비례",ROUND(설정!$B$7*$B110/MAX(1,SUM($B$2:$B$200)),0),0)))</f>
        <v/>
      </c>
      <c r="E110" s="8">
        <f>IF($A110="","",$C110+$D110)</f>
        <v/>
      </c>
    </row>
    <row r="111">
      <c r="A111" s="7" t="n"/>
      <c r="B111" s="7" t="n"/>
      <c r="C111" s="8">
        <f>IF($A111="","",$B111*설정!$B$5)</f>
        <v/>
      </c>
      <c r="D111" s="8">
        <f>IF($A111="","",IF(설정!$B$8="인원 균등",ROUND(설정!$B$7/MAX(1,COUNTA($A$2:$A$200)),0),IF(설정!$B$8="수량 비례",ROUND(설정!$B$7*$B111/MAX(1,SUM($B$2:$B$200)),0),0)))</f>
        <v/>
      </c>
      <c r="E111" s="8">
        <f>IF($A111="","",$C111+$D111)</f>
        <v/>
      </c>
    </row>
    <row r="112">
      <c r="A112" s="7" t="n"/>
      <c r="B112" s="7" t="n"/>
      <c r="C112" s="8">
        <f>IF($A112="","",$B112*설정!$B$5)</f>
        <v/>
      </c>
      <c r="D112" s="8">
        <f>IF($A112="","",IF(설정!$B$8="인원 균등",ROUND(설정!$B$7/MAX(1,COUNTA($A$2:$A$200)),0),IF(설정!$B$8="수량 비례",ROUND(설정!$B$7*$B112/MAX(1,SUM($B$2:$B$200)),0),0)))</f>
        <v/>
      </c>
      <c r="E112" s="8">
        <f>IF($A112="","",$C112+$D112)</f>
        <v/>
      </c>
    </row>
    <row r="113">
      <c r="A113" s="7" t="n"/>
      <c r="B113" s="7" t="n"/>
      <c r="C113" s="8">
        <f>IF($A113="","",$B113*설정!$B$5)</f>
        <v/>
      </c>
      <c r="D113" s="8">
        <f>IF($A113="","",IF(설정!$B$8="인원 균등",ROUND(설정!$B$7/MAX(1,COUNTA($A$2:$A$200)),0),IF(설정!$B$8="수량 비례",ROUND(설정!$B$7*$B113/MAX(1,SUM($B$2:$B$200)),0),0)))</f>
        <v/>
      </c>
      <c r="E113" s="8">
        <f>IF($A113="","",$C113+$D113)</f>
        <v/>
      </c>
    </row>
    <row r="114">
      <c r="A114" s="7" t="n"/>
      <c r="B114" s="7" t="n"/>
      <c r="C114" s="8">
        <f>IF($A114="","",$B114*설정!$B$5)</f>
        <v/>
      </c>
      <c r="D114" s="8">
        <f>IF($A114="","",IF(설정!$B$8="인원 균등",ROUND(설정!$B$7/MAX(1,COUNTA($A$2:$A$200)),0),IF(설정!$B$8="수량 비례",ROUND(설정!$B$7*$B114/MAX(1,SUM($B$2:$B$200)),0),0)))</f>
        <v/>
      </c>
      <c r="E114" s="8">
        <f>IF($A114="","",$C114+$D114)</f>
        <v/>
      </c>
    </row>
    <row r="115">
      <c r="A115" s="7" t="n"/>
      <c r="B115" s="7" t="n"/>
      <c r="C115" s="8">
        <f>IF($A115="","",$B115*설정!$B$5)</f>
        <v/>
      </c>
      <c r="D115" s="8">
        <f>IF($A115="","",IF(설정!$B$8="인원 균등",ROUND(설정!$B$7/MAX(1,COUNTA($A$2:$A$200)),0),IF(설정!$B$8="수량 비례",ROUND(설정!$B$7*$B115/MAX(1,SUM($B$2:$B$200)),0),0)))</f>
        <v/>
      </c>
      <c r="E115" s="8">
        <f>IF($A115="","",$C115+$D115)</f>
        <v/>
      </c>
    </row>
    <row r="116">
      <c r="A116" s="7" t="n"/>
      <c r="B116" s="7" t="n"/>
      <c r="C116" s="8">
        <f>IF($A116="","",$B116*설정!$B$5)</f>
        <v/>
      </c>
      <c r="D116" s="8">
        <f>IF($A116="","",IF(설정!$B$8="인원 균등",ROUND(설정!$B$7/MAX(1,COUNTA($A$2:$A$200)),0),IF(설정!$B$8="수량 비례",ROUND(설정!$B$7*$B116/MAX(1,SUM($B$2:$B$200)),0),0)))</f>
        <v/>
      </c>
      <c r="E116" s="8">
        <f>IF($A116="","",$C116+$D116)</f>
        <v/>
      </c>
    </row>
    <row r="117">
      <c r="A117" s="7" t="n"/>
      <c r="B117" s="7" t="n"/>
      <c r="C117" s="8">
        <f>IF($A117="","",$B117*설정!$B$5)</f>
        <v/>
      </c>
      <c r="D117" s="8">
        <f>IF($A117="","",IF(설정!$B$8="인원 균등",ROUND(설정!$B$7/MAX(1,COUNTA($A$2:$A$200)),0),IF(설정!$B$8="수량 비례",ROUND(설정!$B$7*$B117/MAX(1,SUM($B$2:$B$200)),0),0)))</f>
        <v/>
      </c>
      <c r="E117" s="8">
        <f>IF($A117="","",$C117+$D117)</f>
        <v/>
      </c>
    </row>
    <row r="118">
      <c r="A118" s="7" t="n"/>
      <c r="B118" s="7" t="n"/>
      <c r="C118" s="8">
        <f>IF($A118="","",$B118*설정!$B$5)</f>
        <v/>
      </c>
      <c r="D118" s="8">
        <f>IF($A118="","",IF(설정!$B$8="인원 균등",ROUND(설정!$B$7/MAX(1,COUNTA($A$2:$A$200)),0),IF(설정!$B$8="수량 비례",ROUND(설정!$B$7*$B118/MAX(1,SUM($B$2:$B$200)),0),0)))</f>
        <v/>
      </c>
      <c r="E118" s="8">
        <f>IF($A118="","",$C118+$D118)</f>
        <v/>
      </c>
    </row>
    <row r="119">
      <c r="A119" s="7" t="n"/>
      <c r="B119" s="7" t="n"/>
      <c r="C119" s="8">
        <f>IF($A119="","",$B119*설정!$B$5)</f>
        <v/>
      </c>
      <c r="D119" s="8">
        <f>IF($A119="","",IF(설정!$B$8="인원 균등",ROUND(설정!$B$7/MAX(1,COUNTA($A$2:$A$200)),0),IF(설정!$B$8="수량 비례",ROUND(설정!$B$7*$B119/MAX(1,SUM($B$2:$B$200)),0),0)))</f>
        <v/>
      </c>
      <c r="E119" s="8">
        <f>IF($A119="","",$C119+$D119)</f>
        <v/>
      </c>
    </row>
    <row r="120">
      <c r="A120" s="7" t="n"/>
      <c r="B120" s="7" t="n"/>
      <c r="C120" s="8">
        <f>IF($A120="","",$B120*설정!$B$5)</f>
        <v/>
      </c>
      <c r="D120" s="8">
        <f>IF($A120="","",IF(설정!$B$8="인원 균등",ROUND(설정!$B$7/MAX(1,COUNTA($A$2:$A$200)),0),IF(설정!$B$8="수량 비례",ROUND(설정!$B$7*$B120/MAX(1,SUM($B$2:$B$200)),0),0)))</f>
        <v/>
      </c>
      <c r="E120" s="8">
        <f>IF($A120="","",$C120+$D120)</f>
        <v/>
      </c>
    </row>
    <row r="121">
      <c r="A121" s="7" t="n"/>
      <c r="B121" s="7" t="n"/>
      <c r="C121" s="8">
        <f>IF($A121="","",$B121*설정!$B$5)</f>
        <v/>
      </c>
      <c r="D121" s="8">
        <f>IF($A121="","",IF(설정!$B$8="인원 균등",ROUND(설정!$B$7/MAX(1,COUNTA($A$2:$A$200)),0),IF(설정!$B$8="수량 비례",ROUND(설정!$B$7*$B121/MAX(1,SUM($B$2:$B$200)),0),0)))</f>
        <v/>
      </c>
      <c r="E121" s="8">
        <f>IF($A121="","",$C121+$D121)</f>
        <v/>
      </c>
    </row>
    <row r="122">
      <c r="A122" s="7" t="n"/>
      <c r="B122" s="7" t="n"/>
      <c r="C122" s="8">
        <f>IF($A122="","",$B122*설정!$B$5)</f>
        <v/>
      </c>
      <c r="D122" s="8">
        <f>IF($A122="","",IF(설정!$B$8="인원 균등",ROUND(설정!$B$7/MAX(1,COUNTA($A$2:$A$200)),0),IF(설정!$B$8="수량 비례",ROUND(설정!$B$7*$B122/MAX(1,SUM($B$2:$B$200)),0),0)))</f>
        <v/>
      </c>
      <c r="E122" s="8">
        <f>IF($A122="","",$C122+$D122)</f>
        <v/>
      </c>
    </row>
    <row r="123">
      <c r="A123" s="7" t="n"/>
      <c r="B123" s="7" t="n"/>
      <c r="C123" s="8">
        <f>IF($A123="","",$B123*설정!$B$5)</f>
        <v/>
      </c>
      <c r="D123" s="8">
        <f>IF($A123="","",IF(설정!$B$8="인원 균등",ROUND(설정!$B$7/MAX(1,COUNTA($A$2:$A$200)),0),IF(설정!$B$8="수량 비례",ROUND(설정!$B$7*$B123/MAX(1,SUM($B$2:$B$200)),0),0)))</f>
        <v/>
      </c>
      <c r="E123" s="8">
        <f>IF($A123="","",$C123+$D123)</f>
        <v/>
      </c>
    </row>
    <row r="124">
      <c r="A124" s="7" t="n"/>
      <c r="B124" s="7" t="n"/>
      <c r="C124" s="8">
        <f>IF($A124="","",$B124*설정!$B$5)</f>
        <v/>
      </c>
      <c r="D124" s="8">
        <f>IF($A124="","",IF(설정!$B$8="인원 균등",ROUND(설정!$B$7/MAX(1,COUNTA($A$2:$A$200)),0),IF(설정!$B$8="수량 비례",ROUND(설정!$B$7*$B124/MAX(1,SUM($B$2:$B$200)),0),0)))</f>
        <v/>
      </c>
      <c r="E124" s="8">
        <f>IF($A124="","",$C124+$D124)</f>
        <v/>
      </c>
    </row>
    <row r="125">
      <c r="A125" s="7" t="n"/>
      <c r="B125" s="7" t="n"/>
      <c r="C125" s="8">
        <f>IF($A125="","",$B125*설정!$B$5)</f>
        <v/>
      </c>
      <c r="D125" s="8">
        <f>IF($A125="","",IF(설정!$B$8="인원 균등",ROUND(설정!$B$7/MAX(1,COUNTA($A$2:$A$200)),0),IF(설정!$B$8="수량 비례",ROUND(설정!$B$7*$B125/MAX(1,SUM($B$2:$B$200)),0),0)))</f>
        <v/>
      </c>
      <c r="E125" s="8">
        <f>IF($A125="","",$C125+$D125)</f>
        <v/>
      </c>
    </row>
    <row r="126">
      <c r="A126" s="7" t="n"/>
      <c r="B126" s="7" t="n"/>
      <c r="C126" s="8">
        <f>IF($A126="","",$B126*설정!$B$5)</f>
        <v/>
      </c>
      <c r="D126" s="8">
        <f>IF($A126="","",IF(설정!$B$8="인원 균등",ROUND(설정!$B$7/MAX(1,COUNTA($A$2:$A$200)),0),IF(설정!$B$8="수량 비례",ROUND(설정!$B$7*$B126/MAX(1,SUM($B$2:$B$200)),0),0)))</f>
        <v/>
      </c>
      <c r="E126" s="8">
        <f>IF($A126="","",$C126+$D126)</f>
        <v/>
      </c>
    </row>
    <row r="127">
      <c r="A127" s="7" t="n"/>
      <c r="B127" s="7" t="n"/>
      <c r="C127" s="8">
        <f>IF($A127="","",$B127*설정!$B$5)</f>
        <v/>
      </c>
      <c r="D127" s="8">
        <f>IF($A127="","",IF(설정!$B$8="인원 균등",ROUND(설정!$B$7/MAX(1,COUNTA($A$2:$A$200)),0),IF(설정!$B$8="수량 비례",ROUND(설정!$B$7*$B127/MAX(1,SUM($B$2:$B$200)),0),0)))</f>
        <v/>
      </c>
      <c r="E127" s="8">
        <f>IF($A127="","",$C127+$D127)</f>
        <v/>
      </c>
    </row>
    <row r="128">
      <c r="A128" s="7" t="n"/>
      <c r="B128" s="7" t="n"/>
      <c r="C128" s="8">
        <f>IF($A128="","",$B128*설정!$B$5)</f>
        <v/>
      </c>
      <c r="D128" s="8">
        <f>IF($A128="","",IF(설정!$B$8="인원 균등",ROUND(설정!$B$7/MAX(1,COUNTA($A$2:$A$200)),0),IF(설정!$B$8="수량 비례",ROUND(설정!$B$7*$B128/MAX(1,SUM($B$2:$B$200)),0),0)))</f>
        <v/>
      </c>
      <c r="E128" s="8">
        <f>IF($A128="","",$C128+$D128)</f>
        <v/>
      </c>
    </row>
    <row r="129">
      <c r="A129" s="7" t="n"/>
      <c r="B129" s="7" t="n"/>
      <c r="C129" s="8">
        <f>IF($A129="","",$B129*설정!$B$5)</f>
        <v/>
      </c>
      <c r="D129" s="8">
        <f>IF($A129="","",IF(설정!$B$8="인원 균등",ROUND(설정!$B$7/MAX(1,COUNTA($A$2:$A$200)),0),IF(설정!$B$8="수량 비례",ROUND(설정!$B$7*$B129/MAX(1,SUM($B$2:$B$200)),0),0)))</f>
        <v/>
      </c>
      <c r="E129" s="8">
        <f>IF($A129="","",$C129+$D129)</f>
        <v/>
      </c>
    </row>
    <row r="130">
      <c r="A130" s="7" t="n"/>
      <c r="B130" s="7" t="n"/>
      <c r="C130" s="8">
        <f>IF($A130="","",$B130*설정!$B$5)</f>
        <v/>
      </c>
      <c r="D130" s="8">
        <f>IF($A130="","",IF(설정!$B$8="인원 균등",ROUND(설정!$B$7/MAX(1,COUNTA($A$2:$A$200)),0),IF(설정!$B$8="수량 비례",ROUND(설정!$B$7*$B130/MAX(1,SUM($B$2:$B$200)),0),0)))</f>
        <v/>
      </c>
      <c r="E130" s="8">
        <f>IF($A130="","",$C130+$D130)</f>
        <v/>
      </c>
    </row>
    <row r="131">
      <c r="A131" s="7" t="n"/>
      <c r="B131" s="7" t="n"/>
      <c r="C131" s="8">
        <f>IF($A131="","",$B131*설정!$B$5)</f>
        <v/>
      </c>
      <c r="D131" s="8">
        <f>IF($A131="","",IF(설정!$B$8="인원 균등",ROUND(설정!$B$7/MAX(1,COUNTA($A$2:$A$200)),0),IF(설정!$B$8="수량 비례",ROUND(설정!$B$7*$B131/MAX(1,SUM($B$2:$B$200)),0),0)))</f>
        <v/>
      </c>
      <c r="E131" s="8">
        <f>IF($A131="","",$C131+$D131)</f>
        <v/>
      </c>
    </row>
    <row r="132">
      <c r="A132" s="7" t="n"/>
      <c r="B132" s="7" t="n"/>
      <c r="C132" s="8">
        <f>IF($A132="","",$B132*설정!$B$5)</f>
        <v/>
      </c>
      <c r="D132" s="8">
        <f>IF($A132="","",IF(설정!$B$8="인원 균등",ROUND(설정!$B$7/MAX(1,COUNTA($A$2:$A$200)),0),IF(설정!$B$8="수량 비례",ROUND(설정!$B$7*$B132/MAX(1,SUM($B$2:$B$200)),0),0)))</f>
        <v/>
      </c>
      <c r="E132" s="8">
        <f>IF($A132="","",$C132+$D132)</f>
        <v/>
      </c>
    </row>
    <row r="133">
      <c r="A133" s="7" t="n"/>
      <c r="B133" s="7" t="n"/>
      <c r="C133" s="8">
        <f>IF($A133="","",$B133*설정!$B$5)</f>
        <v/>
      </c>
      <c r="D133" s="8">
        <f>IF($A133="","",IF(설정!$B$8="인원 균등",ROUND(설정!$B$7/MAX(1,COUNTA($A$2:$A$200)),0),IF(설정!$B$8="수량 비례",ROUND(설정!$B$7*$B133/MAX(1,SUM($B$2:$B$200)),0),0)))</f>
        <v/>
      </c>
      <c r="E133" s="8">
        <f>IF($A133="","",$C133+$D133)</f>
        <v/>
      </c>
    </row>
    <row r="134">
      <c r="A134" s="7" t="n"/>
      <c r="B134" s="7" t="n"/>
      <c r="C134" s="8">
        <f>IF($A134="","",$B134*설정!$B$5)</f>
        <v/>
      </c>
      <c r="D134" s="8">
        <f>IF($A134="","",IF(설정!$B$8="인원 균등",ROUND(설정!$B$7/MAX(1,COUNTA($A$2:$A$200)),0),IF(설정!$B$8="수량 비례",ROUND(설정!$B$7*$B134/MAX(1,SUM($B$2:$B$200)),0),0)))</f>
        <v/>
      </c>
      <c r="E134" s="8">
        <f>IF($A134="","",$C134+$D134)</f>
        <v/>
      </c>
    </row>
    <row r="135">
      <c r="A135" s="7" t="n"/>
      <c r="B135" s="7" t="n"/>
      <c r="C135" s="8">
        <f>IF($A135="","",$B135*설정!$B$5)</f>
        <v/>
      </c>
      <c r="D135" s="8">
        <f>IF($A135="","",IF(설정!$B$8="인원 균등",ROUND(설정!$B$7/MAX(1,COUNTA($A$2:$A$200)),0),IF(설정!$B$8="수량 비례",ROUND(설정!$B$7*$B135/MAX(1,SUM($B$2:$B$200)),0),0)))</f>
        <v/>
      </c>
      <c r="E135" s="8">
        <f>IF($A135="","",$C135+$D135)</f>
        <v/>
      </c>
    </row>
    <row r="136">
      <c r="A136" s="7" t="n"/>
      <c r="B136" s="7" t="n"/>
      <c r="C136" s="8">
        <f>IF($A136="","",$B136*설정!$B$5)</f>
        <v/>
      </c>
      <c r="D136" s="8">
        <f>IF($A136="","",IF(설정!$B$8="인원 균등",ROUND(설정!$B$7/MAX(1,COUNTA($A$2:$A$200)),0),IF(설정!$B$8="수량 비례",ROUND(설정!$B$7*$B136/MAX(1,SUM($B$2:$B$200)),0),0)))</f>
        <v/>
      </c>
      <c r="E136" s="8">
        <f>IF($A136="","",$C136+$D136)</f>
        <v/>
      </c>
    </row>
    <row r="137">
      <c r="A137" s="7" t="n"/>
      <c r="B137" s="7" t="n"/>
      <c r="C137" s="8">
        <f>IF($A137="","",$B137*설정!$B$5)</f>
        <v/>
      </c>
      <c r="D137" s="8">
        <f>IF($A137="","",IF(설정!$B$8="인원 균등",ROUND(설정!$B$7/MAX(1,COUNTA($A$2:$A$200)),0),IF(설정!$B$8="수량 비례",ROUND(설정!$B$7*$B137/MAX(1,SUM($B$2:$B$200)),0),0)))</f>
        <v/>
      </c>
      <c r="E137" s="8">
        <f>IF($A137="","",$C137+$D137)</f>
        <v/>
      </c>
    </row>
    <row r="138">
      <c r="A138" s="7" t="n"/>
      <c r="B138" s="7" t="n"/>
      <c r="C138" s="8">
        <f>IF($A138="","",$B138*설정!$B$5)</f>
        <v/>
      </c>
      <c r="D138" s="8">
        <f>IF($A138="","",IF(설정!$B$8="인원 균등",ROUND(설정!$B$7/MAX(1,COUNTA($A$2:$A$200)),0),IF(설정!$B$8="수량 비례",ROUND(설정!$B$7*$B138/MAX(1,SUM($B$2:$B$200)),0),0)))</f>
        <v/>
      </c>
      <c r="E138" s="8">
        <f>IF($A138="","",$C138+$D138)</f>
        <v/>
      </c>
    </row>
    <row r="139">
      <c r="A139" s="7" t="n"/>
      <c r="B139" s="7" t="n"/>
      <c r="C139" s="8">
        <f>IF($A139="","",$B139*설정!$B$5)</f>
        <v/>
      </c>
      <c r="D139" s="8">
        <f>IF($A139="","",IF(설정!$B$8="인원 균등",ROUND(설정!$B$7/MAX(1,COUNTA($A$2:$A$200)),0),IF(설정!$B$8="수량 비례",ROUND(설정!$B$7*$B139/MAX(1,SUM($B$2:$B$200)),0),0)))</f>
        <v/>
      </c>
      <c r="E139" s="8">
        <f>IF($A139="","",$C139+$D139)</f>
        <v/>
      </c>
    </row>
    <row r="140">
      <c r="A140" s="7" t="n"/>
      <c r="B140" s="7" t="n"/>
      <c r="C140" s="8">
        <f>IF($A140="","",$B140*설정!$B$5)</f>
        <v/>
      </c>
      <c r="D140" s="8">
        <f>IF($A140="","",IF(설정!$B$8="인원 균등",ROUND(설정!$B$7/MAX(1,COUNTA($A$2:$A$200)),0),IF(설정!$B$8="수량 비례",ROUND(설정!$B$7*$B140/MAX(1,SUM($B$2:$B$200)),0),0)))</f>
        <v/>
      </c>
      <c r="E140" s="8">
        <f>IF($A140="","",$C140+$D140)</f>
        <v/>
      </c>
    </row>
    <row r="141">
      <c r="A141" s="7" t="n"/>
      <c r="B141" s="7" t="n"/>
      <c r="C141" s="8">
        <f>IF($A141="","",$B141*설정!$B$5)</f>
        <v/>
      </c>
      <c r="D141" s="8">
        <f>IF($A141="","",IF(설정!$B$8="인원 균등",ROUND(설정!$B$7/MAX(1,COUNTA($A$2:$A$200)),0),IF(설정!$B$8="수량 비례",ROUND(설정!$B$7*$B141/MAX(1,SUM($B$2:$B$200)),0),0)))</f>
        <v/>
      </c>
      <c r="E141" s="8">
        <f>IF($A141="","",$C141+$D141)</f>
        <v/>
      </c>
    </row>
    <row r="142">
      <c r="A142" s="7" t="n"/>
      <c r="B142" s="7" t="n"/>
      <c r="C142" s="8">
        <f>IF($A142="","",$B142*설정!$B$5)</f>
        <v/>
      </c>
      <c r="D142" s="8">
        <f>IF($A142="","",IF(설정!$B$8="인원 균등",ROUND(설정!$B$7/MAX(1,COUNTA($A$2:$A$200)),0),IF(설정!$B$8="수량 비례",ROUND(설정!$B$7*$B142/MAX(1,SUM($B$2:$B$200)),0),0)))</f>
        <v/>
      </c>
      <c r="E142" s="8">
        <f>IF($A142="","",$C142+$D142)</f>
        <v/>
      </c>
    </row>
    <row r="143">
      <c r="A143" s="7" t="n"/>
      <c r="B143" s="7" t="n"/>
      <c r="C143" s="8">
        <f>IF($A143="","",$B143*설정!$B$5)</f>
        <v/>
      </c>
      <c r="D143" s="8">
        <f>IF($A143="","",IF(설정!$B$8="인원 균등",ROUND(설정!$B$7/MAX(1,COUNTA($A$2:$A$200)),0),IF(설정!$B$8="수량 비례",ROUND(설정!$B$7*$B143/MAX(1,SUM($B$2:$B$200)),0),0)))</f>
        <v/>
      </c>
      <c r="E143" s="8">
        <f>IF($A143="","",$C143+$D143)</f>
        <v/>
      </c>
    </row>
    <row r="144">
      <c r="A144" s="7" t="n"/>
      <c r="B144" s="7" t="n"/>
      <c r="C144" s="8">
        <f>IF($A144="","",$B144*설정!$B$5)</f>
        <v/>
      </c>
      <c r="D144" s="8">
        <f>IF($A144="","",IF(설정!$B$8="인원 균등",ROUND(설정!$B$7/MAX(1,COUNTA($A$2:$A$200)),0),IF(설정!$B$8="수량 비례",ROUND(설정!$B$7*$B144/MAX(1,SUM($B$2:$B$200)),0),0)))</f>
        <v/>
      </c>
      <c r="E144" s="8">
        <f>IF($A144="","",$C144+$D144)</f>
        <v/>
      </c>
    </row>
    <row r="145">
      <c r="A145" s="7" t="n"/>
      <c r="B145" s="7" t="n"/>
      <c r="C145" s="8">
        <f>IF($A145="","",$B145*설정!$B$5)</f>
        <v/>
      </c>
      <c r="D145" s="8">
        <f>IF($A145="","",IF(설정!$B$8="인원 균등",ROUND(설정!$B$7/MAX(1,COUNTA($A$2:$A$200)),0),IF(설정!$B$8="수량 비례",ROUND(설정!$B$7*$B145/MAX(1,SUM($B$2:$B$200)),0),0)))</f>
        <v/>
      </c>
      <c r="E145" s="8">
        <f>IF($A145="","",$C145+$D145)</f>
        <v/>
      </c>
    </row>
    <row r="146">
      <c r="A146" s="7" t="n"/>
      <c r="B146" s="7" t="n"/>
      <c r="C146" s="8">
        <f>IF($A146="","",$B146*설정!$B$5)</f>
        <v/>
      </c>
      <c r="D146" s="8">
        <f>IF($A146="","",IF(설정!$B$8="인원 균등",ROUND(설정!$B$7/MAX(1,COUNTA($A$2:$A$200)),0),IF(설정!$B$8="수량 비례",ROUND(설정!$B$7*$B146/MAX(1,SUM($B$2:$B$200)),0),0)))</f>
        <v/>
      </c>
      <c r="E146" s="8">
        <f>IF($A146="","",$C146+$D146)</f>
        <v/>
      </c>
    </row>
    <row r="147">
      <c r="A147" s="7" t="n"/>
      <c r="B147" s="7" t="n"/>
      <c r="C147" s="8">
        <f>IF($A147="","",$B147*설정!$B$5)</f>
        <v/>
      </c>
      <c r="D147" s="8">
        <f>IF($A147="","",IF(설정!$B$8="인원 균등",ROUND(설정!$B$7/MAX(1,COUNTA($A$2:$A$200)),0),IF(설정!$B$8="수량 비례",ROUND(설정!$B$7*$B147/MAX(1,SUM($B$2:$B$200)),0),0)))</f>
        <v/>
      </c>
      <c r="E147" s="8">
        <f>IF($A147="","",$C147+$D147)</f>
        <v/>
      </c>
    </row>
    <row r="148">
      <c r="A148" s="7" t="n"/>
      <c r="B148" s="7" t="n"/>
      <c r="C148" s="8">
        <f>IF($A148="","",$B148*설정!$B$5)</f>
        <v/>
      </c>
      <c r="D148" s="8">
        <f>IF($A148="","",IF(설정!$B$8="인원 균등",ROUND(설정!$B$7/MAX(1,COUNTA($A$2:$A$200)),0),IF(설정!$B$8="수량 비례",ROUND(설정!$B$7*$B148/MAX(1,SUM($B$2:$B$200)),0),0)))</f>
        <v/>
      </c>
      <c r="E148" s="8">
        <f>IF($A148="","",$C148+$D148)</f>
        <v/>
      </c>
    </row>
    <row r="149">
      <c r="A149" s="7" t="n"/>
      <c r="B149" s="7" t="n"/>
      <c r="C149" s="8">
        <f>IF($A149="","",$B149*설정!$B$5)</f>
        <v/>
      </c>
      <c r="D149" s="8">
        <f>IF($A149="","",IF(설정!$B$8="인원 균등",ROUND(설정!$B$7/MAX(1,COUNTA($A$2:$A$200)),0),IF(설정!$B$8="수량 비례",ROUND(설정!$B$7*$B149/MAX(1,SUM($B$2:$B$200)),0),0)))</f>
        <v/>
      </c>
      <c r="E149" s="8">
        <f>IF($A149="","",$C149+$D149)</f>
        <v/>
      </c>
    </row>
    <row r="150">
      <c r="A150" s="7" t="n"/>
      <c r="B150" s="7" t="n"/>
      <c r="C150" s="8">
        <f>IF($A150="","",$B150*설정!$B$5)</f>
        <v/>
      </c>
      <c r="D150" s="8">
        <f>IF($A150="","",IF(설정!$B$8="인원 균등",ROUND(설정!$B$7/MAX(1,COUNTA($A$2:$A$200)),0),IF(설정!$B$8="수량 비례",ROUND(설정!$B$7*$B150/MAX(1,SUM($B$2:$B$200)),0),0)))</f>
        <v/>
      </c>
      <c r="E150" s="8">
        <f>IF($A150="","",$C150+$D150)</f>
        <v/>
      </c>
    </row>
    <row r="151">
      <c r="A151" s="7" t="n"/>
      <c r="B151" s="7" t="n"/>
      <c r="C151" s="8">
        <f>IF($A151="","",$B151*설정!$B$5)</f>
        <v/>
      </c>
      <c r="D151" s="8">
        <f>IF($A151="","",IF(설정!$B$8="인원 균등",ROUND(설정!$B$7/MAX(1,COUNTA($A$2:$A$200)),0),IF(설정!$B$8="수량 비례",ROUND(설정!$B$7*$B151/MAX(1,SUM($B$2:$B$200)),0),0)))</f>
        <v/>
      </c>
      <c r="E151" s="8">
        <f>IF($A151="","",$C151+$D151)</f>
        <v/>
      </c>
    </row>
    <row r="152">
      <c r="A152" s="7" t="n"/>
      <c r="B152" s="7" t="n"/>
      <c r="C152" s="8">
        <f>IF($A152="","",$B152*설정!$B$5)</f>
        <v/>
      </c>
      <c r="D152" s="8">
        <f>IF($A152="","",IF(설정!$B$8="인원 균등",ROUND(설정!$B$7/MAX(1,COUNTA($A$2:$A$200)),0),IF(설정!$B$8="수량 비례",ROUND(설정!$B$7*$B152/MAX(1,SUM($B$2:$B$200)),0),0)))</f>
        <v/>
      </c>
      <c r="E152" s="8">
        <f>IF($A152="","",$C152+$D152)</f>
        <v/>
      </c>
    </row>
    <row r="153">
      <c r="A153" s="7" t="n"/>
      <c r="B153" s="7" t="n"/>
      <c r="C153" s="8">
        <f>IF($A153="","",$B153*설정!$B$5)</f>
        <v/>
      </c>
      <c r="D153" s="8">
        <f>IF($A153="","",IF(설정!$B$8="인원 균등",ROUND(설정!$B$7/MAX(1,COUNTA($A$2:$A$200)),0),IF(설정!$B$8="수량 비례",ROUND(설정!$B$7*$B153/MAX(1,SUM($B$2:$B$200)),0),0)))</f>
        <v/>
      </c>
      <c r="E153" s="8">
        <f>IF($A153="","",$C153+$D153)</f>
        <v/>
      </c>
    </row>
    <row r="154">
      <c r="A154" s="7" t="n"/>
      <c r="B154" s="7" t="n"/>
      <c r="C154" s="8">
        <f>IF($A154="","",$B154*설정!$B$5)</f>
        <v/>
      </c>
      <c r="D154" s="8">
        <f>IF($A154="","",IF(설정!$B$8="인원 균등",ROUND(설정!$B$7/MAX(1,COUNTA($A$2:$A$200)),0),IF(설정!$B$8="수량 비례",ROUND(설정!$B$7*$B154/MAX(1,SUM($B$2:$B$200)),0),0)))</f>
        <v/>
      </c>
      <c r="E154" s="8">
        <f>IF($A154="","",$C154+$D154)</f>
        <v/>
      </c>
    </row>
    <row r="155">
      <c r="A155" s="7" t="n"/>
      <c r="B155" s="7" t="n"/>
      <c r="C155" s="8">
        <f>IF($A155="","",$B155*설정!$B$5)</f>
        <v/>
      </c>
      <c r="D155" s="8">
        <f>IF($A155="","",IF(설정!$B$8="인원 균등",ROUND(설정!$B$7/MAX(1,COUNTA($A$2:$A$200)),0),IF(설정!$B$8="수량 비례",ROUND(설정!$B$7*$B155/MAX(1,SUM($B$2:$B$200)),0),0)))</f>
        <v/>
      </c>
      <c r="E155" s="8">
        <f>IF($A155="","",$C155+$D155)</f>
        <v/>
      </c>
    </row>
    <row r="156">
      <c r="A156" s="7" t="n"/>
      <c r="B156" s="7" t="n"/>
      <c r="C156" s="8">
        <f>IF($A156="","",$B156*설정!$B$5)</f>
        <v/>
      </c>
      <c r="D156" s="8">
        <f>IF($A156="","",IF(설정!$B$8="인원 균등",ROUND(설정!$B$7/MAX(1,COUNTA($A$2:$A$200)),0),IF(설정!$B$8="수량 비례",ROUND(설정!$B$7*$B156/MAX(1,SUM($B$2:$B$200)),0),0)))</f>
        <v/>
      </c>
      <c r="E156" s="8">
        <f>IF($A156="","",$C156+$D156)</f>
        <v/>
      </c>
    </row>
    <row r="157">
      <c r="A157" s="7" t="n"/>
      <c r="B157" s="7" t="n"/>
      <c r="C157" s="8">
        <f>IF($A157="","",$B157*설정!$B$5)</f>
        <v/>
      </c>
      <c r="D157" s="8">
        <f>IF($A157="","",IF(설정!$B$8="인원 균등",ROUND(설정!$B$7/MAX(1,COUNTA($A$2:$A$200)),0),IF(설정!$B$8="수량 비례",ROUND(설정!$B$7*$B157/MAX(1,SUM($B$2:$B$200)),0),0)))</f>
        <v/>
      </c>
      <c r="E157" s="8">
        <f>IF($A157="","",$C157+$D157)</f>
        <v/>
      </c>
    </row>
    <row r="158">
      <c r="A158" s="7" t="n"/>
      <c r="B158" s="7" t="n"/>
      <c r="C158" s="8">
        <f>IF($A158="","",$B158*설정!$B$5)</f>
        <v/>
      </c>
      <c r="D158" s="8">
        <f>IF($A158="","",IF(설정!$B$8="인원 균등",ROUND(설정!$B$7/MAX(1,COUNTA($A$2:$A$200)),0),IF(설정!$B$8="수량 비례",ROUND(설정!$B$7*$B158/MAX(1,SUM($B$2:$B$200)),0),0)))</f>
        <v/>
      </c>
      <c r="E158" s="8">
        <f>IF($A158="","",$C158+$D158)</f>
        <v/>
      </c>
    </row>
    <row r="159">
      <c r="A159" s="7" t="n"/>
      <c r="B159" s="7" t="n"/>
      <c r="C159" s="8">
        <f>IF($A159="","",$B159*설정!$B$5)</f>
        <v/>
      </c>
      <c r="D159" s="8">
        <f>IF($A159="","",IF(설정!$B$8="인원 균등",ROUND(설정!$B$7/MAX(1,COUNTA($A$2:$A$200)),0),IF(설정!$B$8="수량 비례",ROUND(설정!$B$7*$B159/MAX(1,SUM($B$2:$B$200)),0),0)))</f>
        <v/>
      </c>
      <c r="E159" s="8">
        <f>IF($A159="","",$C159+$D159)</f>
        <v/>
      </c>
    </row>
    <row r="160">
      <c r="A160" s="7" t="n"/>
      <c r="B160" s="7" t="n"/>
      <c r="C160" s="8">
        <f>IF($A160="","",$B160*설정!$B$5)</f>
        <v/>
      </c>
      <c r="D160" s="8">
        <f>IF($A160="","",IF(설정!$B$8="인원 균등",ROUND(설정!$B$7/MAX(1,COUNTA($A$2:$A$200)),0),IF(설정!$B$8="수량 비례",ROUND(설정!$B$7*$B160/MAX(1,SUM($B$2:$B$200)),0),0)))</f>
        <v/>
      </c>
      <c r="E160" s="8">
        <f>IF($A160="","",$C160+$D160)</f>
        <v/>
      </c>
    </row>
    <row r="161">
      <c r="A161" s="7" t="n"/>
      <c r="B161" s="7" t="n"/>
      <c r="C161" s="8">
        <f>IF($A161="","",$B161*설정!$B$5)</f>
        <v/>
      </c>
      <c r="D161" s="8">
        <f>IF($A161="","",IF(설정!$B$8="인원 균등",ROUND(설정!$B$7/MAX(1,COUNTA($A$2:$A$200)),0),IF(설정!$B$8="수량 비례",ROUND(설정!$B$7*$B161/MAX(1,SUM($B$2:$B$200)),0),0)))</f>
        <v/>
      </c>
      <c r="E161" s="8">
        <f>IF($A161="","",$C161+$D161)</f>
        <v/>
      </c>
    </row>
    <row r="162">
      <c r="A162" s="7" t="n"/>
      <c r="B162" s="7" t="n"/>
      <c r="C162" s="8">
        <f>IF($A162="","",$B162*설정!$B$5)</f>
        <v/>
      </c>
      <c r="D162" s="8">
        <f>IF($A162="","",IF(설정!$B$8="인원 균등",ROUND(설정!$B$7/MAX(1,COUNTA($A$2:$A$200)),0),IF(설정!$B$8="수량 비례",ROUND(설정!$B$7*$B162/MAX(1,SUM($B$2:$B$200)),0),0)))</f>
        <v/>
      </c>
      <c r="E162" s="8">
        <f>IF($A162="","",$C162+$D162)</f>
        <v/>
      </c>
    </row>
    <row r="163">
      <c r="A163" s="7" t="n"/>
      <c r="B163" s="7" t="n"/>
      <c r="C163" s="8">
        <f>IF($A163="","",$B163*설정!$B$5)</f>
        <v/>
      </c>
      <c r="D163" s="8">
        <f>IF($A163="","",IF(설정!$B$8="인원 균등",ROUND(설정!$B$7/MAX(1,COUNTA($A$2:$A$200)),0),IF(설정!$B$8="수량 비례",ROUND(설정!$B$7*$B163/MAX(1,SUM($B$2:$B$200)),0),0)))</f>
        <v/>
      </c>
      <c r="E163" s="8">
        <f>IF($A163="","",$C163+$D163)</f>
        <v/>
      </c>
    </row>
    <row r="164">
      <c r="A164" s="7" t="n"/>
      <c r="B164" s="7" t="n"/>
      <c r="C164" s="8">
        <f>IF($A164="","",$B164*설정!$B$5)</f>
        <v/>
      </c>
      <c r="D164" s="8">
        <f>IF($A164="","",IF(설정!$B$8="인원 균등",ROUND(설정!$B$7/MAX(1,COUNTA($A$2:$A$200)),0),IF(설정!$B$8="수량 비례",ROUND(설정!$B$7*$B164/MAX(1,SUM($B$2:$B$200)),0),0)))</f>
        <v/>
      </c>
      <c r="E164" s="8">
        <f>IF($A164="","",$C164+$D164)</f>
        <v/>
      </c>
    </row>
    <row r="165">
      <c r="A165" s="7" t="n"/>
      <c r="B165" s="7" t="n"/>
      <c r="C165" s="8">
        <f>IF($A165="","",$B165*설정!$B$5)</f>
        <v/>
      </c>
      <c r="D165" s="8">
        <f>IF($A165="","",IF(설정!$B$8="인원 균등",ROUND(설정!$B$7/MAX(1,COUNTA($A$2:$A$200)),0),IF(설정!$B$8="수량 비례",ROUND(설정!$B$7*$B165/MAX(1,SUM($B$2:$B$200)),0),0)))</f>
        <v/>
      </c>
      <c r="E165" s="8">
        <f>IF($A165="","",$C165+$D165)</f>
        <v/>
      </c>
    </row>
    <row r="166">
      <c r="A166" s="7" t="n"/>
      <c r="B166" s="7" t="n"/>
      <c r="C166" s="8">
        <f>IF($A166="","",$B166*설정!$B$5)</f>
        <v/>
      </c>
      <c r="D166" s="8">
        <f>IF($A166="","",IF(설정!$B$8="인원 균등",ROUND(설정!$B$7/MAX(1,COUNTA($A$2:$A$200)),0),IF(설정!$B$8="수량 비례",ROUND(설정!$B$7*$B166/MAX(1,SUM($B$2:$B$200)),0),0)))</f>
        <v/>
      </c>
      <c r="E166" s="8">
        <f>IF($A166="","",$C166+$D166)</f>
        <v/>
      </c>
    </row>
    <row r="167">
      <c r="A167" s="7" t="n"/>
      <c r="B167" s="7" t="n"/>
      <c r="C167" s="8">
        <f>IF($A167="","",$B167*설정!$B$5)</f>
        <v/>
      </c>
      <c r="D167" s="8">
        <f>IF($A167="","",IF(설정!$B$8="인원 균등",ROUND(설정!$B$7/MAX(1,COUNTA($A$2:$A$200)),0),IF(설정!$B$8="수량 비례",ROUND(설정!$B$7*$B167/MAX(1,SUM($B$2:$B$200)),0),0)))</f>
        <v/>
      </c>
      <c r="E167" s="8">
        <f>IF($A167="","",$C167+$D167)</f>
        <v/>
      </c>
    </row>
    <row r="168">
      <c r="A168" s="7" t="n"/>
      <c r="B168" s="7" t="n"/>
      <c r="C168" s="8">
        <f>IF($A168="","",$B168*설정!$B$5)</f>
        <v/>
      </c>
      <c r="D168" s="8">
        <f>IF($A168="","",IF(설정!$B$8="인원 균등",ROUND(설정!$B$7/MAX(1,COUNTA($A$2:$A$200)),0),IF(설정!$B$8="수량 비례",ROUND(설정!$B$7*$B168/MAX(1,SUM($B$2:$B$200)),0),0)))</f>
        <v/>
      </c>
      <c r="E168" s="8">
        <f>IF($A168="","",$C168+$D168)</f>
        <v/>
      </c>
    </row>
    <row r="169">
      <c r="A169" s="7" t="n"/>
      <c r="B169" s="7" t="n"/>
      <c r="C169" s="8">
        <f>IF($A169="","",$B169*설정!$B$5)</f>
        <v/>
      </c>
      <c r="D169" s="8">
        <f>IF($A169="","",IF(설정!$B$8="인원 균등",ROUND(설정!$B$7/MAX(1,COUNTA($A$2:$A$200)),0),IF(설정!$B$8="수량 비례",ROUND(설정!$B$7*$B169/MAX(1,SUM($B$2:$B$200)),0),0)))</f>
        <v/>
      </c>
      <c r="E169" s="8">
        <f>IF($A169="","",$C169+$D169)</f>
        <v/>
      </c>
    </row>
    <row r="170">
      <c r="A170" s="7" t="n"/>
      <c r="B170" s="7" t="n"/>
      <c r="C170" s="8">
        <f>IF($A170="","",$B170*설정!$B$5)</f>
        <v/>
      </c>
      <c r="D170" s="8">
        <f>IF($A170="","",IF(설정!$B$8="인원 균등",ROUND(설정!$B$7/MAX(1,COUNTA($A$2:$A$200)),0),IF(설정!$B$8="수량 비례",ROUND(설정!$B$7*$B170/MAX(1,SUM($B$2:$B$200)),0),0)))</f>
        <v/>
      </c>
      <c r="E170" s="8">
        <f>IF($A170="","",$C170+$D170)</f>
        <v/>
      </c>
    </row>
    <row r="171">
      <c r="A171" s="7" t="n"/>
      <c r="B171" s="7" t="n"/>
      <c r="C171" s="8">
        <f>IF($A171="","",$B171*설정!$B$5)</f>
        <v/>
      </c>
      <c r="D171" s="8">
        <f>IF($A171="","",IF(설정!$B$8="인원 균등",ROUND(설정!$B$7/MAX(1,COUNTA($A$2:$A$200)),0),IF(설정!$B$8="수량 비례",ROUND(설정!$B$7*$B171/MAX(1,SUM($B$2:$B$200)),0),0)))</f>
        <v/>
      </c>
      <c r="E171" s="8">
        <f>IF($A171="","",$C171+$D171)</f>
        <v/>
      </c>
    </row>
    <row r="172">
      <c r="A172" s="7" t="n"/>
      <c r="B172" s="7" t="n"/>
      <c r="C172" s="8">
        <f>IF($A172="","",$B172*설정!$B$5)</f>
        <v/>
      </c>
      <c r="D172" s="8">
        <f>IF($A172="","",IF(설정!$B$8="인원 균등",ROUND(설정!$B$7/MAX(1,COUNTA($A$2:$A$200)),0),IF(설정!$B$8="수량 비례",ROUND(설정!$B$7*$B172/MAX(1,SUM($B$2:$B$200)),0),0)))</f>
        <v/>
      </c>
      <c r="E172" s="8">
        <f>IF($A172="","",$C172+$D172)</f>
        <v/>
      </c>
    </row>
    <row r="173">
      <c r="A173" s="7" t="n"/>
      <c r="B173" s="7" t="n"/>
      <c r="C173" s="8">
        <f>IF($A173="","",$B173*설정!$B$5)</f>
        <v/>
      </c>
      <c r="D173" s="8">
        <f>IF($A173="","",IF(설정!$B$8="인원 균등",ROUND(설정!$B$7/MAX(1,COUNTA($A$2:$A$200)),0),IF(설정!$B$8="수량 비례",ROUND(설정!$B$7*$B173/MAX(1,SUM($B$2:$B$200)),0),0)))</f>
        <v/>
      </c>
      <c r="E173" s="8">
        <f>IF($A173="","",$C173+$D173)</f>
        <v/>
      </c>
    </row>
    <row r="174">
      <c r="A174" s="7" t="n"/>
      <c r="B174" s="7" t="n"/>
      <c r="C174" s="8">
        <f>IF($A174="","",$B174*설정!$B$5)</f>
        <v/>
      </c>
      <c r="D174" s="8">
        <f>IF($A174="","",IF(설정!$B$8="인원 균등",ROUND(설정!$B$7/MAX(1,COUNTA($A$2:$A$200)),0),IF(설정!$B$8="수량 비례",ROUND(설정!$B$7*$B174/MAX(1,SUM($B$2:$B$200)),0),0)))</f>
        <v/>
      </c>
      <c r="E174" s="8">
        <f>IF($A174="","",$C174+$D174)</f>
        <v/>
      </c>
    </row>
    <row r="175">
      <c r="A175" s="7" t="n"/>
      <c r="B175" s="7" t="n"/>
      <c r="C175" s="8">
        <f>IF($A175="","",$B175*설정!$B$5)</f>
        <v/>
      </c>
      <c r="D175" s="8">
        <f>IF($A175="","",IF(설정!$B$8="인원 균등",ROUND(설정!$B$7/MAX(1,COUNTA($A$2:$A$200)),0),IF(설정!$B$8="수량 비례",ROUND(설정!$B$7*$B175/MAX(1,SUM($B$2:$B$200)),0),0)))</f>
        <v/>
      </c>
      <c r="E175" s="8">
        <f>IF($A175="","",$C175+$D175)</f>
        <v/>
      </c>
    </row>
    <row r="176">
      <c r="A176" s="7" t="n"/>
      <c r="B176" s="7" t="n"/>
      <c r="C176" s="8">
        <f>IF($A176="","",$B176*설정!$B$5)</f>
        <v/>
      </c>
      <c r="D176" s="8">
        <f>IF($A176="","",IF(설정!$B$8="인원 균등",ROUND(설정!$B$7/MAX(1,COUNTA($A$2:$A$200)),0),IF(설정!$B$8="수량 비례",ROUND(설정!$B$7*$B176/MAX(1,SUM($B$2:$B$200)),0),0)))</f>
        <v/>
      </c>
      <c r="E176" s="8">
        <f>IF($A176="","",$C176+$D176)</f>
        <v/>
      </c>
    </row>
    <row r="177">
      <c r="A177" s="7" t="n"/>
      <c r="B177" s="7" t="n"/>
      <c r="C177" s="8">
        <f>IF($A177="","",$B177*설정!$B$5)</f>
        <v/>
      </c>
      <c r="D177" s="8">
        <f>IF($A177="","",IF(설정!$B$8="인원 균등",ROUND(설정!$B$7/MAX(1,COUNTA($A$2:$A$200)),0),IF(설정!$B$8="수량 비례",ROUND(설정!$B$7*$B177/MAX(1,SUM($B$2:$B$200)),0),0)))</f>
        <v/>
      </c>
      <c r="E177" s="8">
        <f>IF($A177="","",$C177+$D177)</f>
        <v/>
      </c>
    </row>
    <row r="178">
      <c r="A178" s="7" t="n"/>
      <c r="B178" s="7" t="n"/>
      <c r="C178" s="8">
        <f>IF($A178="","",$B178*설정!$B$5)</f>
        <v/>
      </c>
      <c r="D178" s="8">
        <f>IF($A178="","",IF(설정!$B$8="인원 균등",ROUND(설정!$B$7/MAX(1,COUNTA($A$2:$A$200)),0),IF(설정!$B$8="수량 비례",ROUND(설정!$B$7*$B178/MAX(1,SUM($B$2:$B$200)),0),0)))</f>
        <v/>
      </c>
      <c r="E178" s="8">
        <f>IF($A178="","",$C178+$D178)</f>
        <v/>
      </c>
    </row>
    <row r="179">
      <c r="A179" s="7" t="n"/>
      <c r="B179" s="7" t="n"/>
      <c r="C179" s="8">
        <f>IF($A179="","",$B179*설정!$B$5)</f>
        <v/>
      </c>
      <c r="D179" s="8">
        <f>IF($A179="","",IF(설정!$B$8="인원 균등",ROUND(설정!$B$7/MAX(1,COUNTA($A$2:$A$200)),0),IF(설정!$B$8="수량 비례",ROUND(설정!$B$7*$B179/MAX(1,SUM($B$2:$B$200)),0),0)))</f>
        <v/>
      </c>
      <c r="E179" s="8">
        <f>IF($A179="","",$C179+$D179)</f>
        <v/>
      </c>
    </row>
    <row r="180">
      <c r="A180" s="7" t="n"/>
      <c r="B180" s="7" t="n"/>
      <c r="C180" s="8">
        <f>IF($A180="","",$B180*설정!$B$5)</f>
        <v/>
      </c>
      <c r="D180" s="8">
        <f>IF($A180="","",IF(설정!$B$8="인원 균등",ROUND(설정!$B$7/MAX(1,COUNTA($A$2:$A$200)),0),IF(설정!$B$8="수량 비례",ROUND(설정!$B$7*$B180/MAX(1,SUM($B$2:$B$200)),0),0)))</f>
        <v/>
      </c>
      <c r="E180" s="8">
        <f>IF($A180="","",$C180+$D180)</f>
        <v/>
      </c>
    </row>
    <row r="181">
      <c r="A181" s="7" t="n"/>
      <c r="B181" s="7" t="n"/>
      <c r="C181" s="8">
        <f>IF($A181="","",$B181*설정!$B$5)</f>
        <v/>
      </c>
      <c r="D181" s="8">
        <f>IF($A181="","",IF(설정!$B$8="인원 균등",ROUND(설정!$B$7/MAX(1,COUNTA($A$2:$A$200)),0),IF(설정!$B$8="수량 비례",ROUND(설정!$B$7*$B181/MAX(1,SUM($B$2:$B$200)),0),0)))</f>
        <v/>
      </c>
      <c r="E181" s="8">
        <f>IF($A181="","",$C181+$D181)</f>
        <v/>
      </c>
    </row>
    <row r="182">
      <c r="A182" s="7" t="n"/>
      <c r="B182" s="7" t="n"/>
      <c r="C182" s="8">
        <f>IF($A182="","",$B182*설정!$B$5)</f>
        <v/>
      </c>
      <c r="D182" s="8">
        <f>IF($A182="","",IF(설정!$B$8="인원 균등",ROUND(설정!$B$7/MAX(1,COUNTA($A$2:$A$200)),0),IF(설정!$B$8="수량 비례",ROUND(설정!$B$7*$B182/MAX(1,SUM($B$2:$B$200)),0),0)))</f>
        <v/>
      </c>
      <c r="E182" s="8">
        <f>IF($A182="","",$C182+$D182)</f>
        <v/>
      </c>
    </row>
    <row r="183">
      <c r="A183" s="7" t="n"/>
      <c r="B183" s="7" t="n"/>
      <c r="C183" s="8">
        <f>IF($A183="","",$B183*설정!$B$5)</f>
        <v/>
      </c>
      <c r="D183" s="8">
        <f>IF($A183="","",IF(설정!$B$8="인원 균등",ROUND(설정!$B$7/MAX(1,COUNTA($A$2:$A$200)),0),IF(설정!$B$8="수량 비례",ROUND(설정!$B$7*$B183/MAX(1,SUM($B$2:$B$200)),0),0)))</f>
        <v/>
      </c>
      <c r="E183" s="8">
        <f>IF($A183="","",$C183+$D183)</f>
        <v/>
      </c>
    </row>
    <row r="184">
      <c r="A184" s="7" t="n"/>
      <c r="B184" s="7" t="n"/>
      <c r="C184" s="8">
        <f>IF($A184="","",$B184*설정!$B$5)</f>
        <v/>
      </c>
      <c r="D184" s="8">
        <f>IF($A184="","",IF(설정!$B$8="인원 균등",ROUND(설정!$B$7/MAX(1,COUNTA($A$2:$A$200)),0),IF(설정!$B$8="수량 비례",ROUND(설정!$B$7*$B184/MAX(1,SUM($B$2:$B$200)),0),0)))</f>
        <v/>
      </c>
      <c r="E184" s="8">
        <f>IF($A184="","",$C184+$D184)</f>
        <v/>
      </c>
    </row>
    <row r="185">
      <c r="A185" s="7" t="n"/>
      <c r="B185" s="7" t="n"/>
      <c r="C185" s="8">
        <f>IF($A185="","",$B185*설정!$B$5)</f>
        <v/>
      </c>
      <c r="D185" s="8">
        <f>IF($A185="","",IF(설정!$B$8="인원 균등",ROUND(설정!$B$7/MAX(1,COUNTA($A$2:$A$200)),0),IF(설정!$B$8="수량 비례",ROUND(설정!$B$7*$B185/MAX(1,SUM($B$2:$B$200)),0),0)))</f>
        <v/>
      </c>
      <c r="E185" s="8">
        <f>IF($A185="","",$C185+$D185)</f>
        <v/>
      </c>
    </row>
    <row r="186">
      <c r="A186" s="7" t="n"/>
      <c r="B186" s="7" t="n"/>
      <c r="C186" s="8">
        <f>IF($A186="","",$B186*설정!$B$5)</f>
        <v/>
      </c>
      <c r="D186" s="8">
        <f>IF($A186="","",IF(설정!$B$8="인원 균등",ROUND(설정!$B$7/MAX(1,COUNTA($A$2:$A$200)),0),IF(설정!$B$8="수량 비례",ROUND(설정!$B$7*$B186/MAX(1,SUM($B$2:$B$200)),0),0)))</f>
        <v/>
      </c>
      <c r="E186" s="8">
        <f>IF($A186="","",$C186+$D186)</f>
        <v/>
      </c>
    </row>
    <row r="187">
      <c r="A187" s="7" t="n"/>
      <c r="B187" s="7" t="n"/>
      <c r="C187" s="8">
        <f>IF($A187="","",$B187*설정!$B$5)</f>
        <v/>
      </c>
      <c r="D187" s="8">
        <f>IF($A187="","",IF(설정!$B$8="인원 균등",ROUND(설정!$B$7/MAX(1,COUNTA($A$2:$A$200)),0),IF(설정!$B$8="수량 비례",ROUND(설정!$B$7*$B187/MAX(1,SUM($B$2:$B$200)),0),0)))</f>
        <v/>
      </c>
      <c r="E187" s="8">
        <f>IF($A187="","",$C187+$D187)</f>
        <v/>
      </c>
    </row>
    <row r="188">
      <c r="A188" s="7" t="n"/>
      <c r="B188" s="7" t="n"/>
      <c r="C188" s="8">
        <f>IF($A188="","",$B188*설정!$B$5)</f>
        <v/>
      </c>
      <c r="D188" s="8">
        <f>IF($A188="","",IF(설정!$B$8="인원 균등",ROUND(설정!$B$7/MAX(1,COUNTA($A$2:$A$200)),0),IF(설정!$B$8="수량 비례",ROUND(설정!$B$7*$B188/MAX(1,SUM($B$2:$B$200)),0),0)))</f>
        <v/>
      </c>
      <c r="E188" s="8">
        <f>IF($A188="","",$C188+$D188)</f>
        <v/>
      </c>
    </row>
    <row r="189">
      <c r="A189" s="7" t="n"/>
      <c r="B189" s="7" t="n"/>
      <c r="C189" s="8">
        <f>IF($A189="","",$B189*설정!$B$5)</f>
        <v/>
      </c>
      <c r="D189" s="8">
        <f>IF($A189="","",IF(설정!$B$8="인원 균등",ROUND(설정!$B$7/MAX(1,COUNTA($A$2:$A$200)),0),IF(설정!$B$8="수량 비례",ROUND(설정!$B$7*$B189/MAX(1,SUM($B$2:$B$200)),0),0)))</f>
        <v/>
      </c>
      <c r="E189" s="8">
        <f>IF($A189="","",$C189+$D189)</f>
        <v/>
      </c>
    </row>
    <row r="190">
      <c r="A190" s="7" t="n"/>
      <c r="B190" s="7" t="n"/>
      <c r="C190" s="8">
        <f>IF($A190="","",$B190*설정!$B$5)</f>
        <v/>
      </c>
      <c r="D190" s="8">
        <f>IF($A190="","",IF(설정!$B$8="인원 균등",ROUND(설정!$B$7/MAX(1,COUNTA($A$2:$A$200)),0),IF(설정!$B$8="수량 비례",ROUND(설정!$B$7*$B190/MAX(1,SUM($B$2:$B$200)),0),0)))</f>
        <v/>
      </c>
      <c r="E190" s="8">
        <f>IF($A190="","",$C190+$D190)</f>
        <v/>
      </c>
    </row>
    <row r="191">
      <c r="A191" s="7" t="n"/>
      <c r="B191" s="7" t="n"/>
      <c r="C191" s="8">
        <f>IF($A191="","",$B191*설정!$B$5)</f>
        <v/>
      </c>
      <c r="D191" s="8">
        <f>IF($A191="","",IF(설정!$B$8="인원 균등",ROUND(설정!$B$7/MAX(1,COUNTA($A$2:$A$200)),0),IF(설정!$B$8="수량 비례",ROUND(설정!$B$7*$B191/MAX(1,SUM($B$2:$B$200)),0),0)))</f>
        <v/>
      </c>
      <c r="E191" s="8">
        <f>IF($A191="","",$C191+$D191)</f>
        <v/>
      </c>
    </row>
    <row r="192">
      <c r="A192" s="7" t="n"/>
      <c r="B192" s="7" t="n"/>
      <c r="C192" s="8">
        <f>IF($A192="","",$B192*설정!$B$5)</f>
        <v/>
      </c>
      <c r="D192" s="8">
        <f>IF($A192="","",IF(설정!$B$8="인원 균등",ROUND(설정!$B$7/MAX(1,COUNTA($A$2:$A$200)),0),IF(설정!$B$8="수량 비례",ROUND(설정!$B$7*$B192/MAX(1,SUM($B$2:$B$200)),0),0)))</f>
        <v/>
      </c>
      <c r="E192" s="8">
        <f>IF($A192="","",$C192+$D192)</f>
        <v/>
      </c>
    </row>
    <row r="193">
      <c r="A193" s="7" t="n"/>
      <c r="B193" s="7" t="n"/>
      <c r="C193" s="8">
        <f>IF($A193="","",$B193*설정!$B$5)</f>
        <v/>
      </c>
      <c r="D193" s="8">
        <f>IF($A193="","",IF(설정!$B$8="인원 균등",ROUND(설정!$B$7/MAX(1,COUNTA($A$2:$A$200)),0),IF(설정!$B$8="수량 비례",ROUND(설정!$B$7*$B193/MAX(1,SUM($B$2:$B$200)),0),0)))</f>
        <v/>
      </c>
      <c r="E193" s="8">
        <f>IF($A193="","",$C193+$D193)</f>
        <v/>
      </c>
    </row>
    <row r="194">
      <c r="A194" s="7" t="n"/>
      <c r="B194" s="7" t="n"/>
      <c r="C194" s="8">
        <f>IF($A194="","",$B194*설정!$B$5)</f>
        <v/>
      </c>
      <c r="D194" s="8">
        <f>IF($A194="","",IF(설정!$B$8="인원 균등",ROUND(설정!$B$7/MAX(1,COUNTA($A$2:$A$200)),0),IF(설정!$B$8="수량 비례",ROUND(설정!$B$7*$B194/MAX(1,SUM($B$2:$B$200)),0),0)))</f>
        <v/>
      </c>
      <c r="E194" s="8">
        <f>IF($A194="","",$C194+$D194)</f>
        <v/>
      </c>
    </row>
    <row r="195">
      <c r="A195" s="7" t="n"/>
      <c r="B195" s="7" t="n"/>
      <c r="C195" s="8">
        <f>IF($A195="","",$B195*설정!$B$5)</f>
        <v/>
      </c>
      <c r="D195" s="8">
        <f>IF($A195="","",IF(설정!$B$8="인원 균등",ROUND(설정!$B$7/MAX(1,COUNTA($A$2:$A$200)),0),IF(설정!$B$8="수량 비례",ROUND(설정!$B$7*$B195/MAX(1,SUM($B$2:$B$200)),0),0)))</f>
        <v/>
      </c>
      <c r="E195" s="8">
        <f>IF($A195="","",$C195+$D195)</f>
        <v/>
      </c>
    </row>
    <row r="196">
      <c r="A196" s="7" t="n"/>
      <c r="B196" s="7" t="n"/>
      <c r="C196" s="8">
        <f>IF($A196="","",$B196*설정!$B$5)</f>
        <v/>
      </c>
      <c r="D196" s="8">
        <f>IF($A196="","",IF(설정!$B$8="인원 균등",ROUND(설정!$B$7/MAX(1,COUNTA($A$2:$A$200)),0),IF(설정!$B$8="수량 비례",ROUND(설정!$B$7*$B196/MAX(1,SUM($B$2:$B$200)),0),0)))</f>
        <v/>
      </c>
      <c r="E196" s="8">
        <f>IF($A196="","",$C196+$D196)</f>
        <v/>
      </c>
    </row>
    <row r="197">
      <c r="A197" s="7" t="n"/>
      <c r="B197" s="7" t="n"/>
      <c r="C197" s="8">
        <f>IF($A197="","",$B197*설정!$B$5)</f>
        <v/>
      </c>
      <c r="D197" s="8">
        <f>IF($A197="","",IF(설정!$B$8="인원 균등",ROUND(설정!$B$7/MAX(1,COUNTA($A$2:$A$200)),0),IF(설정!$B$8="수량 비례",ROUND(설정!$B$7*$B197/MAX(1,SUM($B$2:$B$200)),0),0)))</f>
        <v/>
      </c>
      <c r="E197" s="8">
        <f>IF($A197="","",$C197+$D197)</f>
        <v/>
      </c>
    </row>
    <row r="198">
      <c r="A198" s="7" t="n"/>
      <c r="B198" s="7" t="n"/>
      <c r="C198" s="8">
        <f>IF($A198="","",$B198*설정!$B$5)</f>
        <v/>
      </c>
      <c r="D198" s="8">
        <f>IF($A198="","",IF(설정!$B$8="인원 균등",ROUND(설정!$B$7/MAX(1,COUNTA($A$2:$A$200)),0),IF(설정!$B$8="수량 비례",ROUND(설정!$B$7*$B198/MAX(1,SUM($B$2:$B$200)),0),0)))</f>
        <v/>
      </c>
      <c r="E198" s="8">
        <f>IF($A198="","",$C198+$D198)</f>
        <v/>
      </c>
    </row>
    <row r="199">
      <c r="A199" s="7" t="n"/>
      <c r="B199" s="7" t="n"/>
      <c r="C199" s="8">
        <f>IF($A199="","",$B199*설정!$B$5)</f>
        <v/>
      </c>
      <c r="D199" s="8">
        <f>IF($A199="","",IF(설정!$B$8="인원 균등",ROUND(설정!$B$7/MAX(1,COUNTA($A$2:$A$200)),0),IF(설정!$B$8="수량 비례",ROUND(설정!$B$7*$B199/MAX(1,SUM($B$2:$B$200)),0),0)))</f>
        <v/>
      </c>
      <c r="E199" s="8">
        <f>IF($A199="","",$C199+$D199)</f>
        <v/>
      </c>
    </row>
    <row r="200">
      <c r="A200" s="7" t="n"/>
      <c r="B200" s="7" t="n"/>
      <c r="C200" s="8">
        <f>IF($A200="","",$B200*설정!$B$5)</f>
        <v/>
      </c>
      <c r="D200" s="8">
        <f>IF($A200="","",IF(설정!$B$8="인원 균등",ROUND(설정!$B$7/MAX(1,COUNTA($A$2:$A$200)),0),IF(설정!$B$8="수량 비례",ROUND(설정!$B$7*$B200/MAX(1,SUM($B$2:$B$200)),0),0)))</f>
        <v/>
      </c>
      <c r="E200" s="8">
        <f>IF($A200="","",$C200+$D200)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6" customWidth="1" min="3" max="3"/>
    <col width="14" customWidth="1" min="4" max="4"/>
    <col width="12" customWidth="1" min="5" max="5"/>
    <col width="22" customWidth="1" min="6" max="6"/>
  </cols>
  <sheetData>
    <row r="1">
      <c r="A1" s="6" t="inlineStr">
        <is>
          <t>입금자명</t>
        </is>
      </c>
      <c r="B1" s="6" t="inlineStr">
        <is>
          <t>입금액</t>
        </is>
      </c>
      <c r="C1" s="6" t="inlineStr">
        <is>
          <t>매칭된 주문자</t>
        </is>
      </c>
      <c r="D1" s="6" t="inlineStr">
        <is>
          <t>청구액</t>
        </is>
      </c>
      <c r="E1" s="6" t="inlineStr">
        <is>
          <t>차이</t>
        </is>
      </c>
      <c r="F1" s="6" t="inlineStr">
        <is>
          <t>상태</t>
        </is>
      </c>
      <c r="H1" s="2" t="inlineStr">
        <is>
          <t>통장 입금내역을 노란 칸(이름·금액)에 붙여넣으세요.</t>
        </is>
      </c>
    </row>
    <row r="2">
      <c r="A2" s="7" t="n"/>
      <c r="B2" s="9" t="n"/>
      <c r="C2">
        <f>IF($A2="","",IFERROR(INDEX(주문!$A$2:$A$200,MATCH($A2,주문!$A$2:$A$200,0)),IFERROR(INDEX(주문!$A$2:$A$200,MATCH("*"&amp;$A2&amp;"*",주문!$A$2:$A$200,0)),IFERROR(INDEX(주문!$A$2:$A$200,MATCH($B2,주문!$E$2:$E$200,0)),""))))</f>
        <v/>
      </c>
      <c r="D2" s="8">
        <f>IF($C2="","",IFERROR(INDEX(주문!$E$2:$E$200,MATCH($C2,주문!$A$2:$A$200,0)),""))</f>
        <v/>
      </c>
      <c r="E2" s="8">
        <f>IF(OR($A2="",$D2=""),"",$B2-$D2)</f>
        <v/>
      </c>
      <c r="F2">
        <f>IF($A2="","",IF($C2="","주문에 없음 - 확인",IF($E2=0,IF(EXACT($A2,$C2),"일치","이름 다름 - 확인"),IF($E2&gt;0,"초과 입금 "&amp;TEXT($E2,"#,##0"),"미입금 "&amp;TEXT(-$E2,"#,##0")))))</f>
        <v/>
      </c>
      <c r="H2" s="2" t="inlineStr">
        <is>
          <t>이름이 달라도 금액이 일치하면 추정 매칭됩니다 → '이름 다름 - 확인'으로 표시.</t>
        </is>
      </c>
    </row>
    <row r="3">
      <c r="A3" s="7" t="n"/>
      <c r="B3" s="9" t="n"/>
      <c r="C3">
        <f>IF($A3="","",IFERROR(INDEX(주문!$A$2:$A$200,MATCH($A3,주문!$A$2:$A$200,0)),IFERROR(INDEX(주문!$A$2:$A$200,MATCH("*"&amp;$A3&amp;"*",주문!$A$2:$A$200,0)),IFERROR(INDEX(주문!$A$2:$A$200,MATCH($B3,주문!$E$2:$E$200,0)),""))))</f>
        <v/>
      </c>
      <c r="D3" s="8">
        <f>IF($C3="","",IFERROR(INDEX(주문!$E$2:$E$200,MATCH($C3,주문!$A$2:$A$200,0)),""))</f>
        <v/>
      </c>
      <c r="E3" s="8">
        <f>IF(OR($A3="",$D3=""),"",$B3-$D3)</f>
        <v/>
      </c>
      <c r="F3">
        <f>IF($A3="","",IF($C3="","주문에 없음 - 확인",IF($E3=0,IF(EXACT($A3,$C3),"일치","이름 다름 - 확인"),IF($E3&gt;0,"초과 입금 "&amp;TEXT($E3,"#,##0"),"미입금 "&amp;TEXT(-$E3,"#,##0")))))</f>
        <v/>
      </c>
      <c r="H3" s="2" t="inlineStr">
        <is>
          <t>확인한 매칭은 주문 시트 비고에 실제 입금자명을 적어두면 다음 공구부터 편합니다.</t>
        </is>
      </c>
    </row>
    <row r="4">
      <c r="A4" s="7" t="n"/>
      <c r="B4" s="9" t="n"/>
      <c r="C4">
        <f>IF($A4="","",IFERROR(INDEX(주문!$A$2:$A$200,MATCH($A4,주문!$A$2:$A$200,0)),IFERROR(INDEX(주문!$A$2:$A$200,MATCH("*"&amp;$A4&amp;"*",주문!$A$2:$A$200,0)),IFERROR(INDEX(주문!$A$2:$A$200,MATCH($B4,주문!$E$2:$E$200,0)),""))))</f>
        <v/>
      </c>
      <c r="D4" s="8">
        <f>IF($C4="","",IFERROR(INDEX(주문!$E$2:$E$200,MATCH($C4,주문!$A$2:$A$200,0)),""))</f>
        <v/>
      </c>
      <c r="E4" s="8">
        <f>IF(OR($A4="",$D4=""),"",$B4-$D4)</f>
        <v/>
      </c>
      <c r="F4">
        <f>IF($A4="","",IF($C4="","주문에 없음 - 확인",IF($E4=0,IF(EXACT($A4,$C4),"일치","이름 다름 - 확인"),IF($E4&gt;0,"초과 입금 "&amp;TEXT($E4,"#,##0"),"미입금 "&amp;TEXT(-$E4,"#,##0")))))</f>
        <v/>
      </c>
    </row>
    <row r="5">
      <c r="A5" s="7" t="n"/>
      <c r="B5" s="9" t="n"/>
      <c r="C5">
        <f>IF($A5="","",IFERROR(INDEX(주문!$A$2:$A$200,MATCH($A5,주문!$A$2:$A$200,0)),IFERROR(INDEX(주문!$A$2:$A$200,MATCH("*"&amp;$A5&amp;"*",주문!$A$2:$A$200,0)),IFERROR(INDEX(주문!$A$2:$A$200,MATCH($B5,주문!$E$2:$E$200,0)),""))))</f>
        <v/>
      </c>
      <c r="D5" s="8">
        <f>IF($C5="","",IFERROR(INDEX(주문!$E$2:$E$200,MATCH($C5,주문!$A$2:$A$200,0)),""))</f>
        <v/>
      </c>
      <c r="E5" s="8">
        <f>IF(OR($A5="",$D5=""),"",$B5-$D5)</f>
        <v/>
      </c>
      <c r="F5">
        <f>IF($A5="","",IF($C5="","주문에 없음 - 확인",IF($E5=0,IF(EXACT($A5,$C5),"일치","이름 다름 - 확인"),IF($E5&gt;0,"초과 입금 "&amp;TEXT($E5,"#,##0"),"미입금 "&amp;TEXT(-$E5,"#,##0")))))</f>
        <v/>
      </c>
    </row>
    <row r="6">
      <c r="A6" s="7" t="n"/>
      <c r="B6" s="9" t="n"/>
      <c r="C6">
        <f>IF($A6="","",IFERROR(INDEX(주문!$A$2:$A$200,MATCH($A6,주문!$A$2:$A$200,0)),IFERROR(INDEX(주문!$A$2:$A$200,MATCH("*"&amp;$A6&amp;"*",주문!$A$2:$A$200,0)),IFERROR(INDEX(주문!$A$2:$A$200,MATCH($B6,주문!$E$2:$E$200,0)),""))))</f>
        <v/>
      </c>
      <c r="D6" s="8">
        <f>IF($C6="","",IFERROR(INDEX(주문!$E$2:$E$200,MATCH($C6,주문!$A$2:$A$200,0)),""))</f>
        <v/>
      </c>
      <c r="E6" s="8">
        <f>IF(OR($A6="",$D6=""),"",$B6-$D6)</f>
        <v/>
      </c>
      <c r="F6">
        <f>IF($A6="","",IF($C6="","주문에 없음 - 확인",IF($E6=0,IF(EXACT($A6,$C6),"일치","이름 다름 - 확인"),IF($E6&gt;0,"초과 입금 "&amp;TEXT($E6,"#,##0"),"미입금 "&amp;TEXT(-$E6,"#,##0")))))</f>
        <v/>
      </c>
    </row>
    <row r="7">
      <c r="A7" s="7" t="n"/>
      <c r="B7" s="9" t="n"/>
      <c r="C7">
        <f>IF($A7="","",IFERROR(INDEX(주문!$A$2:$A$200,MATCH($A7,주문!$A$2:$A$200,0)),IFERROR(INDEX(주문!$A$2:$A$200,MATCH("*"&amp;$A7&amp;"*",주문!$A$2:$A$200,0)),IFERROR(INDEX(주문!$A$2:$A$200,MATCH($B7,주문!$E$2:$E$200,0)),""))))</f>
        <v/>
      </c>
      <c r="D7" s="8">
        <f>IF($C7="","",IFERROR(INDEX(주문!$E$2:$E$200,MATCH($C7,주문!$A$2:$A$200,0)),""))</f>
        <v/>
      </c>
      <c r="E7" s="8">
        <f>IF(OR($A7="",$D7=""),"",$B7-$D7)</f>
        <v/>
      </c>
      <c r="F7">
        <f>IF($A7="","",IF($C7="","주문에 없음 - 확인",IF($E7=0,IF(EXACT($A7,$C7),"일치","이름 다름 - 확인"),IF($E7&gt;0,"초과 입금 "&amp;TEXT($E7,"#,##0"),"미입금 "&amp;TEXT(-$E7,"#,##0")))))</f>
        <v/>
      </c>
    </row>
    <row r="8">
      <c r="A8" s="7" t="n"/>
      <c r="B8" s="9" t="n"/>
      <c r="C8">
        <f>IF($A8="","",IFERROR(INDEX(주문!$A$2:$A$200,MATCH($A8,주문!$A$2:$A$200,0)),IFERROR(INDEX(주문!$A$2:$A$200,MATCH("*"&amp;$A8&amp;"*",주문!$A$2:$A$200,0)),IFERROR(INDEX(주문!$A$2:$A$200,MATCH($B8,주문!$E$2:$E$200,0)),""))))</f>
        <v/>
      </c>
      <c r="D8" s="8">
        <f>IF($C8="","",IFERROR(INDEX(주문!$E$2:$E$200,MATCH($C8,주문!$A$2:$A$200,0)),""))</f>
        <v/>
      </c>
      <c r="E8" s="8">
        <f>IF(OR($A8="",$D8=""),"",$B8-$D8)</f>
        <v/>
      </c>
      <c r="F8">
        <f>IF($A8="","",IF($C8="","주문에 없음 - 확인",IF($E8=0,IF(EXACT($A8,$C8),"일치","이름 다름 - 확인"),IF($E8&gt;0,"초과 입금 "&amp;TEXT($E8,"#,##0"),"미입금 "&amp;TEXT(-$E8,"#,##0")))))</f>
        <v/>
      </c>
    </row>
    <row r="9">
      <c r="A9" s="7" t="n"/>
      <c r="B9" s="9" t="n"/>
      <c r="C9">
        <f>IF($A9="","",IFERROR(INDEX(주문!$A$2:$A$200,MATCH($A9,주문!$A$2:$A$200,0)),IFERROR(INDEX(주문!$A$2:$A$200,MATCH("*"&amp;$A9&amp;"*",주문!$A$2:$A$200,0)),IFERROR(INDEX(주문!$A$2:$A$200,MATCH($B9,주문!$E$2:$E$200,0)),""))))</f>
        <v/>
      </c>
      <c r="D9" s="8">
        <f>IF($C9="","",IFERROR(INDEX(주문!$E$2:$E$200,MATCH($C9,주문!$A$2:$A$200,0)),""))</f>
        <v/>
      </c>
      <c r="E9" s="8">
        <f>IF(OR($A9="",$D9=""),"",$B9-$D9)</f>
        <v/>
      </c>
      <c r="F9">
        <f>IF($A9="","",IF($C9="","주문에 없음 - 확인",IF($E9=0,IF(EXACT($A9,$C9),"일치","이름 다름 - 확인"),IF($E9&gt;0,"초과 입금 "&amp;TEXT($E9,"#,##0"),"미입금 "&amp;TEXT(-$E9,"#,##0")))))</f>
        <v/>
      </c>
    </row>
    <row r="10">
      <c r="A10" s="7" t="n"/>
      <c r="B10" s="9" t="n"/>
      <c r="C10">
        <f>IF($A10="","",IFERROR(INDEX(주문!$A$2:$A$200,MATCH($A10,주문!$A$2:$A$200,0)),IFERROR(INDEX(주문!$A$2:$A$200,MATCH("*"&amp;$A10&amp;"*",주문!$A$2:$A$200,0)),IFERROR(INDEX(주문!$A$2:$A$200,MATCH($B10,주문!$E$2:$E$200,0)),""))))</f>
        <v/>
      </c>
      <c r="D10" s="8">
        <f>IF($C10="","",IFERROR(INDEX(주문!$E$2:$E$200,MATCH($C10,주문!$A$2:$A$200,0)),""))</f>
        <v/>
      </c>
      <c r="E10" s="8">
        <f>IF(OR($A10="",$D10=""),"",$B10-$D10)</f>
        <v/>
      </c>
      <c r="F10">
        <f>IF($A10="","",IF($C10="","주문에 없음 - 확인",IF($E10=0,IF(EXACT($A10,$C10),"일치","이름 다름 - 확인"),IF($E10&gt;0,"초과 입금 "&amp;TEXT($E10,"#,##0"),"미입금 "&amp;TEXT(-$E10,"#,##0")))))</f>
        <v/>
      </c>
    </row>
    <row r="11">
      <c r="A11" s="7" t="n"/>
      <c r="B11" s="9" t="n"/>
      <c r="C11">
        <f>IF($A11="","",IFERROR(INDEX(주문!$A$2:$A$200,MATCH($A11,주문!$A$2:$A$200,0)),IFERROR(INDEX(주문!$A$2:$A$200,MATCH("*"&amp;$A11&amp;"*",주문!$A$2:$A$200,0)),IFERROR(INDEX(주문!$A$2:$A$200,MATCH($B11,주문!$E$2:$E$200,0)),""))))</f>
        <v/>
      </c>
      <c r="D11" s="8">
        <f>IF($C11="","",IFERROR(INDEX(주문!$E$2:$E$200,MATCH($C11,주문!$A$2:$A$200,0)),""))</f>
        <v/>
      </c>
      <c r="E11" s="8">
        <f>IF(OR($A11="",$D11=""),"",$B11-$D11)</f>
        <v/>
      </c>
      <c r="F11">
        <f>IF($A11="","",IF($C11="","주문에 없음 - 확인",IF($E11=0,IF(EXACT($A11,$C11),"일치","이름 다름 - 확인"),IF($E11&gt;0,"초과 입금 "&amp;TEXT($E11,"#,##0"),"미입금 "&amp;TEXT(-$E11,"#,##0")))))</f>
        <v/>
      </c>
    </row>
    <row r="12">
      <c r="A12" s="7" t="n"/>
      <c r="B12" s="9" t="n"/>
      <c r="C12">
        <f>IF($A12="","",IFERROR(INDEX(주문!$A$2:$A$200,MATCH($A12,주문!$A$2:$A$200,0)),IFERROR(INDEX(주문!$A$2:$A$200,MATCH("*"&amp;$A12&amp;"*",주문!$A$2:$A$200,0)),IFERROR(INDEX(주문!$A$2:$A$200,MATCH($B12,주문!$E$2:$E$200,0)),""))))</f>
        <v/>
      </c>
      <c r="D12" s="8">
        <f>IF($C12="","",IFERROR(INDEX(주문!$E$2:$E$200,MATCH($C12,주문!$A$2:$A$200,0)),""))</f>
        <v/>
      </c>
      <c r="E12" s="8">
        <f>IF(OR($A12="",$D12=""),"",$B12-$D12)</f>
        <v/>
      </c>
      <c r="F12">
        <f>IF($A12="","",IF($C12="","주문에 없음 - 확인",IF($E12=0,IF(EXACT($A12,$C12),"일치","이름 다름 - 확인"),IF($E12&gt;0,"초과 입금 "&amp;TEXT($E12,"#,##0"),"미입금 "&amp;TEXT(-$E12,"#,##0")))))</f>
        <v/>
      </c>
    </row>
    <row r="13">
      <c r="A13" s="7" t="n"/>
      <c r="B13" s="9" t="n"/>
      <c r="C13">
        <f>IF($A13="","",IFERROR(INDEX(주문!$A$2:$A$200,MATCH($A13,주문!$A$2:$A$200,0)),IFERROR(INDEX(주문!$A$2:$A$200,MATCH("*"&amp;$A13&amp;"*",주문!$A$2:$A$200,0)),IFERROR(INDEX(주문!$A$2:$A$200,MATCH($B13,주문!$E$2:$E$200,0)),""))))</f>
        <v/>
      </c>
      <c r="D13" s="8">
        <f>IF($C13="","",IFERROR(INDEX(주문!$E$2:$E$200,MATCH($C13,주문!$A$2:$A$200,0)),""))</f>
        <v/>
      </c>
      <c r="E13" s="8">
        <f>IF(OR($A13="",$D13=""),"",$B13-$D13)</f>
        <v/>
      </c>
      <c r="F13">
        <f>IF($A13="","",IF($C13="","주문에 없음 - 확인",IF($E13=0,IF(EXACT($A13,$C13),"일치","이름 다름 - 확인"),IF($E13&gt;0,"초과 입금 "&amp;TEXT($E13,"#,##0"),"미입금 "&amp;TEXT(-$E13,"#,##0")))))</f>
        <v/>
      </c>
    </row>
    <row r="14">
      <c r="A14" s="7" t="n"/>
      <c r="B14" s="9" t="n"/>
      <c r="C14">
        <f>IF($A14="","",IFERROR(INDEX(주문!$A$2:$A$200,MATCH($A14,주문!$A$2:$A$200,0)),IFERROR(INDEX(주문!$A$2:$A$200,MATCH("*"&amp;$A14&amp;"*",주문!$A$2:$A$200,0)),IFERROR(INDEX(주문!$A$2:$A$200,MATCH($B14,주문!$E$2:$E$200,0)),""))))</f>
        <v/>
      </c>
      <c r="D14" s="8">
        <f>IF($C14="","",IFERROR(INDEX(주문!$E$2:$E$200,MATCH($C14,주문!$A$2:$A$200,0)),""))</f>
        <v/>
      </c>
      <c r="E14" s="8">
        <f>IF(OR($A14="",$D14=""),"",$B14-$D14)</f>
        <v/>
      </c>
      <c r="F14">
        <f>IF($A14="","",IF($C14="","주문에 없음 - 확인",IF($E14=0,IF(EXACT($A14,$C14),"일치","이름 다름 - 확인"),IF($E14&gt;0,"초과 입금 "&amp;TEXT($E14,"#,##0"),"미입금 "&amp;TEXT(-$E14,"#,##0")))))</f>
        <v/>
      </c>
    </row>
    <row r="15">
      <c r="A15" s="7" t="n"/>
      <c r="B15" s="9" t="n"/>
      <c r="C15">
        <f>IF($A15="","",IFERROR(INDEX(주문!$A$2:$A$200,MATCH($A15,주문!$A$2:$A$200,0)),IFERROR(INDEX(주문!$A$2:$A$200,MATCH("*"&amp;$A15&amp;"*",주문!$A$2:$A$200,0)),IFERROR(INDEX(주문!$A$2:$A$200,MATCH($B15,주문!$E$2:$E$200,0)),""))))</f>
        <v/>
      </c>
      <c r="D15" s="8">
        <f>IF($C15="","",IFERROR(INDEX(주문!$E$2:$E$200,MATCH($C15,주문!$A$2:$A$200,0)),""))</f>
        <v/>
      </c>
      <c r="E15" s="8">
        <f>IF(OR($A15="",$D15=""),"",$B15-$D15)</f>
        <v/>
      </c>
      <c r="F15">
        <f>IF($A15="","",IF($C15="","주문에 없음 - 확인",IF($E15=0,IF(EXACT($A15,$C15),"일치","이름 다름 - 확인"),IF($E15&gt;0,"초과 입금 "&amp;TEXT($E15,"#,##0"),"미입금 "&amp;TEXT(-$E15,"#,##0")))))</f>
        <v/>
      </c>
    </row>
    <row r="16">
      <c r="A16" s="7" t="n"/>
      <c r="B16" s="9" t="n"/>
      <c r="C16">
        <f>IF($A16="","",IFERROR(INDEX(주문!$A$2:$A$200,MATCH($A16,주문!$A$2:$A$200,0)),IFERROR(INDEX(주문!$A$2:$A$200,MATCH("*"&amp;$A16&amp;"*",주문!$A$2:$A$200,0)),IFERROR(INDEX(주문!$A$2:$A$200,MATCH($B16,주문!$E$2:$E$200,0)),""))))</f>
        <v/>
      </c>
      <c r="D16" s="8">
        <f>IF($C16="","",IFERROR(INDEX(주문!$E$2:$E$200,MATCH($C16,주문!$A$2:$A$200,0)),""))</f>
        <v/>
      </c>
      <c r="E16" s="8">
        <f>IF(OR($A16="",$D16=""),"",$B16-$D16)</f>
        <v/>
      </c>
      <c r="F16">
        <f>IF($A16="","",IF($C16="","주문에 없음 - 확인",IF($E16=0,IF(EXACT($A16,$C16),"일치","이름 다름 - 확인"),IF($E16&gt;0,"초과 입금 "&amp;TEXT($E16,"#,##0"),"미입금 "&amp;TEXT(-$E16,"#,##0")))))</f>
        <v/>
      </c>
    </row>
    <row r="17">
      <c r="A17" s="7" t="n"/>
      <c r="B17" s="9" t="n"/>
      <c r="C17">
        <f>IF($A17="","",IFERROR(INDEX(주문!$A$2:$A$200,MATCH($A17,주문!$A$2:$A$200,0)),IFERROR(INDEX(주문!$A$2:$A$200,MATCH("*"&amp;$A17&amp;"*",주문!$A$2:$A$200,0)),IFERROR(INDEX(주문!$A$2:$A$200,MATCH($B17,주문!$E$2:$E$200,0)),""))))</f>
        <v/>
      </c>
      <c r="D17" s="8">
        <f>IF($C17="","",IFERROR(INDEX(주문!$E$2:$E$200,MATCH($C17,주문!$A$2:$A$200,0)),""))</f>
        <v/>
      </c>
      <c r="E17" s="8">
        <f>IF(OR($A17="",$D17=""),"",$B17-$D17)</f>
        <v/>
      </c>
      <c r="F17">
        <f>IF($A17="","",IF($C17="","주문에 없음 - 확인",IF($E17=0,IF(EXACT($A17,$C17),"일치","이름 다름 - 확인"),IF($E17&gt;0,"초과 입금 "&amp;TEXT($E17,"#,##0"),"미입금 "&amp;TEXT(-$E17,"#,##0")))))</f>
        <v/>
      </c>
    </row>
    <row r="18">
      <c r="A18" s="7" t="n"/>
      <c r="B18" s="9" t="n"/>
      <c r="C18">
        <f>IF($A18="","",IFERROR(INDEX(주문!$A$2:$A$200,MATCH($A18,주문!$A$2:$A$200,0)),IFERROR(INDEX(주문!$A$2:$A$200,MATCH("*"&amp;$A18&amp;"*",주문!$A$2:$A$200,0)),IFERROR(INDEX(주문!$A$2:$A$200,MATCH($B18,주문!$E$2:$E$200,0)),""))))</f>
        <v/>
      </c>
      <c r="D18" s="8">
        <f>IF($C18="","",IFERROR(INDEX(주문!$E$2:$E$200,MATCH($C18,주문!$A$2:$A$200,0)),""))</f>
        <v/>
      </c>
      <c r="E18" s="8">
        <f>IF(OR($A18="",$D18=""),"",$B18-$D18)</f>
        <v/>
      </c>
      <c r="F18">
        <f>IF($A18="","",IF($C18="","주문에 없음 - 확인",IF($E18=0,IF(EXACT($A18,$C18),"일치","이름 다름 - 확인"),IF($E18&gt;0,"초과 입금 "&amp;TEXT($E18,"#,##0"),"미입금 "&amp;TEXT(-$E18,"#,##0")))))</f>
        <v/>
      </c>
    </row>
    <row r="19">
      <c r="A19" s="7" t="n"/>
      <c r="B19" s="9" t="n"/>
      <c r="C19">
        <f>IF($A19="","",IFERROR(INDEX(주문!$A$2:$A$200,MATCH($A19,주문!$A$2:$A$200,0)),IFERROR(INDEX(주문!$A$2:$A$200,MATCH("*"&amp;$A19&amp;"*",주문!$A$2:$A$200,0)),IFERROR(INDEX(주문!$A$2:$A$200,MATCH($B19,주문!$E$2:$E$200,0)),""))))</f>
        <v/>
      </c>
      <c r="D19" s="8">
        <f>IF($C19="","",IFERROR(INDEX(주문!$E$2:$E$200,MATCH($C19,주문!$A$2:$A$200,0)),""))</f>
        <v/>
      </c>
      <c r="E19" s="8">
        <f>IF(OR($A19="",$D19=""),"",$B19-$D19)</f>
        <v/>
      </c>
      <c r="F19">
        <f>IF($A19="","",IF($C19="","주문에 없음 - 확인",IF($E19=0,IF(EXACT($A19,$C19),"일치","이름 다름 - 확인"),IF($E19&gt;0,"초과 입금 "&amp;TEXT($E19,"#,##0"),"미입금 "&amp;TEXT(-$E19,"#,##0")))))</f>
        <v/>
      </c>
    </row>
    <row r="20">
      <c r="A20" s="7" t="n"/>
      <c r="B20" s="9" t="n"/>
      <c r="C20">
        <f>IF($A20="","",IFERROR(INDEX(주문!$A$2:$A$200,MATCH($A20,주문!$A$2:$A$200,0)),IFERROR(INDEX(주문!$A$2:$A$200,MATCH("*"&amp;$A20&amp;"*",주문!$A$2:$A$200,0)),IFERROR(INDEX(주문!$A$2:$A$200,MATCH($B20,주문!$E$2:$E$200,0)),""))))</f>
        <v/>
      </c>
      <c r="D20" s="8">
        <f>IF($C20="","",IFERROR(INDEX(주문!$E$2:$E$200,MATCH($C20,주문!$A$2:$A$200,0)),""))</f>
        <v/>
      </c>
      <c r="E20" s="8">
        <f>IF(OR($A20="",$D20=""),"",$B20-$D20)</f>
        <v/>
      </c>
      <c r="F20">
        <f>IF($A20="","",IF($C20="","주문에 없음 - 확인",IF($E20=0,IF(EXACT($A20,$C20),"일치","이름 다름 - 확인"),IF($E20&gt;0,"초과 입금 "&amp;TEXT($E20,"#,##0"),"미입금 "&amp;TEXT(-$E20,"#,##0")))))</f>
        <v/>
      </c>
    </row>
    <row r="21">
      <c r="A21" s="7" t="n"/>
      <c r="B21" s="9" t="n"/>
      <c r="C21">
        <f>IF($A21="","",IFERROR(INDEX(주문!$A$2:$A$200,MATCH($A21,주문!$A$2:$A$200,0)),IFERROR(INDEX(주문!$A$2:$A$200,MATCH("*"&amp;$A21&amp;"*",주문!$A$2:$A$200,0)),IFERROR(INDEX(주문!$A$2:$A$200,MATCH($B21,주문!$E$2:$E$200,0)),""))))</f>
        <v/>
      </c>
      <c r="D21" s="8">
        <f>IF($C21="","",IFERROR(INDEX(주문!$E$2:$E$200,MATCH($C21,주문!$A$2:$A$200,0)),""))</f>
        <v/>
      </c>
      <c r="E21" s="8">
        <f>IF(OR($A21="",$D21=""),"",$B21-$D21)</f>
        <v/>
      </c>
      <c r="F21">
        <f>IF($A21="","",IF($C21="","주문에 없음 - 확인",IF($E21=0,IF(EXACT($A21,$C21),"일치","이름 다름 - 확인"),IF($E21&gt;0,"초과 입금 "&amp;TEXT($E21,"#,##0"),"미입금 "&amp;TEXT(-$E21,"#,##0")))))</f>
        <v/>
      </c>
    </row>
    <row r="22">
      <c r="A22" s="7" t="n"/>
      <c r="B22" s="9" t="n"/>
      <c r="C22">
        <f>IF($A22="","",IFERROR(INDEX(주문!$A$2:$A$200,MATCH($A22,주문!$A$2:$A$200,0)),IFERROR(INDEX(주문!$A$2:$A$200,MATCH("*"&amp;$A22&amp;"*",주문!$A$2:$A$200,0)),IFERROR(INDEX(주문!$A$2:$A$200,MATCH($B22,주문!$E$2:$E$200,0)),""))))</f>
        <v/>
      </c>
      <c r="D22" s="8">
        <f>IF($C22="","",IFERROR(INDEX(주문!$E$2:$E$200,MATCH($C22,주문!$A$2:$A$200,0)),""))</f>
        <v/>
      </c>
      <c r="E22" s="8">
        <f>IF(OR($A22="",$D22=""),"",$B22-$D22)</f>
        <v/>
      </c>
      <c r="F22">
        <f>IF($A22="","",IF($C22="","주문에 없음 - 확인",IF($E22=0,IF(EXACT($A22,$C22),"일치","이름 다름 - 확인"),IF($E22&gt;0,"초과 입금 "&amp;TEXT($E22,"#,##0"),"미입금 "&amp;TEXT(-$E22,"#,##0")))))</f>
        <v/>
      </c>
    </row>
    <row r="23">
      <c r="A23" s="7" t="n"/>
      <c r="B23" s="9" t="n"/>
      <c r="C23">
        <f>IF($A23="","",IFERROR(INDEX(주문!$A$2:$A$200,MATCH($A23,주문!$A$2:$A$200,0)),IFERROR(INDEX(주문!$A$2:$A$200,MATCH("*"&amp;$A23&amp;"*",주문!$A$2:$A$200,0)),IFERROR(INDEX(주문!$A$2:$A$200,MATCH($B23,주문!$E$2:$E$200,0)),""))))</f>
        <v/>
      </c>
      <c r="D23" s="8">
        <f>IF($C23="","",IFERROR(INDEX(주문!$E$2:$E$200,MATCH($C23,주문!$A$2:$A$200,0)),""))</f>
        <v/>
      </c>
      <c r="E23" s="8">
        <f>IF(OR($A23="",$D23=""),"",$B23-$D23)</f>
        <v/>
      </c>
      <c r="F23">
        <f>IF($A23="","",IF($C23="","주문에 없음 - 확인",IF($E23=0,IF(EXACT($A23,$C23),"일치","이름 다름 - 확인"),IF($E23&gt;0,"초과 입금 "&amp;TEXT($E23,"#,##0"),"미입금 "&amp;TEXT(-$E23,"#,##0")))))</f>
        <v/>
      </c>
    </row>
    <row r="24">
      <c r="A24" s="7" t="n"/>
      <c r="B24" s="9" t="n"/>
      <c r="C24">
        <f>IF($A24="","",IFERROR(INDEX(주문!$A$2:$A$200,MATCH($A24,주문!$A$2:$A$200,0)),IFERROR(INDEX(주문!$A$2:$A$200,MATCH("*"&amp;$A24&amp;"*",주문!$A$2:$A$200,0)),IFERROR(INDEX(주문!$A$2:$A$200,MATCH($B24,주문!$E$2:$E$200,0)),""))))</f>
        <v/>
      </c>
      <c r="D24" s="8">
        <f>IF($C24="","",IFERROR(INDEX(주문!$E$2:$E$200,MATCH($C24,주문!$A$2:$A$200,0)),""))</f>
        <v/>
      </c>
      <c r="E24" s="8">
        <f>IF(OR($A24="",$D24=""),"",$B24-$D24)</f>
        <v/>
      </c>
      <c r="F24">
        <f>IF($A24="","",IF($C24="","주문에 없음 - 확인",IF($E24=0,IF(EXACT($A24,$C24),"일치","이름 다름 - 확인"),IF($E24&gt;0,"초과 입금 "&amp;TEXT($E24,"#,##0"),"미입금 "&amp;TEXT(-$E24,"#,##0")))))</f>
        <v/>
      </c>
    </row>
    <row r="25">
      <c r="A25" s="7" t="n"/>
      <c r="B25" s="9" t="n"/>
      <c r="C25">
        <f>IF($A25="","",IFERROR(INDEX(주문!$A$2:$A$200,MATCH($A25,주문!$A$2:$A$200,0)),IFERROR(INDEX(주문!$A$2:$A$200,MATCH("*"&amp;$A25&amp;"*",주문!$A$2:$A$200,0)),IFERROR(INDEX(주문!$A$2:$A$200,MATCH($B25,주문!$E$2:$E$200,0)),""))))</f>
        <v/>
      </c>
      <c r="D25" s="8">
        <f>IF($C25="","",IFERROR(INDEX(주문!$E$2:$E$200,MATCH($C25,주문!$A$2:$A$200,0)),""))</f>
        <v/>
      </c>
      <c r="E25" s="8">
        <f>IF(OR($A25="",$D25=""),"",$B25-$D25)</f>
        <v/>
      </c>
      <c r="F25">
        <f>IF($A25="","",IF($C25="","주문에 없음 - 확인",IF($E25=0,IF(EXACT($A25,$C25),"일치","이름 다름 - 확인"),IF($E25&gt;0,"초과 입금 "&amp;TEXT($E25,"#,##0"),"미입금 "&amp;TEXT(-$E25,"#,##0")))))</f>
        <v/>
      </c>
    </row>
    <row r="26">
      <c r="A26" s="7" t="n"/>
      <c r="B26" s="9" t="n"/>
      <c r="C26">
        <f>IF($A26="","",IFERROR(INDEX(주문!$A$2:$A$200,MATCH($A26,주문!$A$2:$A$200,0)),IFERROR(INDEX(주문!$A$2:$A$200,MATCH("*"&amp;$A26&amp;"*",주문!$A$2:$A$200,0)),IFERROR(INDEX(주문!$A$2:$A$200,MATCH($B26,주문!$E$2:$E$200,0)),""))))</f>
        <v/>
      </c>
      <c r="D26" s="8">
        <f>IF($C26="","",IFERROR(INDEX(주문!$E$2:$E$200,MATCH($C26,주문!$A$2:$A$200,0)),""))</f>
        <v/>
      </c>
      <c r="E26" s="8">
        <f>IF(OR($A26="",$D26=""),"",$B26-$D26)</f>
        <v/>
      </c>
      <c r="F26">
        <f>IF($A26="","",IF($C26="","주문에 없음 - 확인",IF($E26=0,IF(EXACT($A26,$C26),"일치","이름 다름 - 확인"),IF($E26&gt;0,"초과 입금 "&amp;TEXT($E26,"#,##0"),"미입금 "&amp;TEXT(-$E26,"#,##0")))))</f>
        <v/>
      </c>
    </row>
    <row r="27">
      <c r="A27" s="7" t="n"/>
      <c r="B27" s="9" t="n"/>
      <c r="C27">
        <f>IF($A27="","",IFERROR(INDEX(주문!$A$2:$A$200,MATCH($A27,주문!$A$2:$A$200,0)),IFERROR(INDEX(주문!$A$2:$A$200,MATCH("*"&amp;$A27&amp;"*",주문!$A$2:$A$200,0)),IFERROR(INDEX(주문!$A$2:$A$200,MATCH($B27,주문!$E$2:$E$200,0)),""))))</f>
        <v/>
      </c>
      <c r="D27" s="8">
        <f>IF($C27="","",IFERROR(INDEX(주문!$E$2:$E$200,MATCH($C27,주문!$A$2:$A$200,0)),""))</f>
        <v/>
      </c>
      <c r="E27" s="8">
        <f>IF(OR($A27="",$D27=""),"",$B27-$D27)</f>
        <v/>
      </c>
      <c r="F27">
        <f>IF($A27="","",IF($C27="","주문에 없음 - 확인",IF($E27=0,IF(EXACT($A27,$C27),"일치","이름 다름 - 확인"),IF($E27&gt;0,"초과 입금 "&amp;TEXT($E27,"#,##0"),"미입금 "&amp;TEXT(-$E27,"#,##0")))))</f>
        <v/>
      </c>
    </row>
    <row r="28">
      <c r="A28" s="7" t="n"/>
      <c r="B28" s="9" t="n"/>
      <c r="C28">
        <f>IF($A28="","",IFERROR(INDEX(주문!$A$2:$A$200,MATCH($A28,주문!$A$2:$A$200,0)),IFERROR(INDEX(주문!$A$2:$A$200,MATCH("*"&amp;$A28&amp;"*",주문!$A$2:$A$200,0)),IFERROR(INDEX(주문!$A$2:$A$200,MATCH($B28,주문!$E$2:$E$200,0)),""))))</f>
        <v/>
      </c>
      <c r="D28" s="8">
        <f>IF($C28="","",IFERROR(INDEX(주문!$E$2:$E$200,MATCH($C28,주문!$A$2:$A$200,0)),""))</f>
        <v/>
      </c>
      <c r="E28" s="8">
        <f>IF(OR($A28="",$D28=""),"",$B28-$D28)</f>
        <v/>
      </c>
      <c r="F28">
        <f>IF($A28="","",IF($C28="","주문에 없음 - 확인",IF($E28=0,IF(EXACT($A28,$C28),"일치","이름 다름 - 확인"),IF($E28&gt;0,"초과 입금 "&amp;TEXT($E28,"#,##0"),"미입금 "&amp;TEXT(-$E28,"#,##0")))))</f>
        <v/>
      </c>
    </row>
    <row r="29">
      <c r="A29" s="7" t="n"/>
      <c r="B29" s="9" t="n"/>
      <c r="C29">
        <f>IF($A29="","",IFERROR(INDEX(주문!$A$2:$A$200,MATCH($A29,주문!$A$2:$A$200,0)),IFERROR(INDEX(주문!$A$2:$A$200,MATCH("*"&amp;$A29&amp;"*",주문!$A$2:$A$200,0)),IFERROR(INDEX(주문!$A$2:$A$200,MATCH($B29,주문!$E$2:$E$200,0)),""))))</f>
        <v/>
      </c>
      <c r="D29" s="8">
        <f>IF($C29="","",IFERROR(INDEX(주문!$E$2:$E$200,MATCH($C29,주문!$A$2:$A$200,0)),""))</f>
        <v/>
      </c>
      <c r="E29" s="8">
        <f>IF(OR($A29="",$D29=""),"",$B29-$D29)</f>
        <v/>
      </c>
      <c r="F29">
        <f>IF($A29="","",IF($C29="","주문에 없음 - 확인",IF($E29=0,IF(EXACT($A29,$C29),"일치","이름 다름 - 확인"),IF($E29&gt;0,"초과 입금 "&amp;TEXT($E29,"#,##0"),"미입금 "&amp;TEXT(-$E29,"#,##0")))))</f>
        <v/>
      </c>
    </row>
    <row r="30">
      <c r="A30" s="7" t="n"/>
      <c r="B30" s="9" t="n"/>
      <c r="C30">
        <f>IF($A30="","",IFERROR(INDEX(주문!$A$2:$A$200,MATCH($A30,주문!$A$2:$A$200,0)),IFERROR(INDEX(주문!$A$2:$A$200,MATCH("*"&amp;$A30&amp;"*",주문!$A$2:$A$200,0)),IFERROR(INDEX(주문!$A$2:$A$200,MATCH($B30,주문!$E$2:$E$200,0)),""))))</f>
        <v/>
      </c>
      <c r="D30" s="8">
        <f>IF($C30="","",IFERROR(INDEX(주문!$E$2:$E$200,MATCH($C30,주문!$A$2:$A$200,0)),""))</f>
        <v/>
      </c>
      <c r="E30" s="8">
        <f>IF(OR($A30="",$D30=""),"",$B30-$D30)</f>
        <v/>
      </c>
      <c r="F30">
        <f>IF($A30="","",IF($C30="","주문에 없음 - 확인",IF($E30=0,IF(EXACT($A30,$C30),"일치","이름 다름 - 확인"),IF($E30&gt;0,"초과 입금 "&amp;TEXT($E30,"#,##0"),"미입금 "&amp;TEXT(-$E30,"#,##0")))))</f>
        <v/>
      </c>
    </row>
    <row r="31">
      <c r="A31" s="7" t="n"/>
      <c r="B31" s="9" t="n"/>
      <c r="C31">
        <f>IF($A31="","",IFERROR(INDEX(주문!$A$2:$A$200,MATCH($A31,주문!$A$2:$A$200,0)),IFERROR(INDEX(주문!$A$2:$A$200,MATCH("*"&amp;$A31&amp;"*",주문!$A$2:$A$200,0)),IFERROR(INDEX(주문!$A$2:$A$200,MATCH($B31,주문!$E$2:$E$200,0)),""))))</f>
        <v/>
      </c>
      <c r="D31" s="8">
        <f>IF($C31="","",IFERROR(INDEX(주문!$E$2:$E$200,MATCH($C31,주문!$A$2:$A$200,0)),""))</f>
        <v/>
      </c>
      <c r="E31" s="8">
        <f>IF(OR($A31="",$D31=""),"",$B31-$D31)</f>
        <v/>
      </c>
      <c r="F31">
        <f>IF($A31="","",IF($C31="","주문에 없음 - 확인",IF($E31=0,IF(EXACT($A31,$C31),"일치","이름 다름 - 확인"),IF($E31&gt;0,"초과 입금 "&amp;TEXT($E31,"#,##0"),"미입금 "&amp;TEXT(-$E31,"#,##0")))))</f>
        <v/>
      </c>
    </row>
    <row r="32">
      <c r="A32" s="7" t="n"/>
      <c r="B32" s="9" t="n"/>
      <c r="C32">
        <f>IF($A32="","",IFERROR(INDEX(주문!$A$2:$A$200,MATCH($A32,주문!$A$2:$A$200,0)),IFERROR(INDEX(주문!$A$2:$A$200,MATCH("*"&amp;$A32&amp;"*",주문!$A$2:$A$200,0)),IFERROR(INDEX(주문!$A$2:$A$200,MATCH($B32,주문!$E$2:$E$200,0)),""))))</f>
        <v/>
      </c>
      <c r="D32" s="8">
        <f>IF($C32="","",IFERROR(INDEX(주문!$E$2:$E$200,MATCH($C32,주문!$A$2:$A$200,0)),""))</f>
        <v/>
      </c>
      <c r="E32" s="8">
        <f>IF(OR($A32="",$D32=""),"",$B32-$D32)</f>
        <v/>
      </c>
      <c r="F32">
        <f>IF($A32="","",IF($C32="","주문에 없음 - 확인",IF($E32=0,IF(EXACT($A32,$C32),"일치","이름 다름 - 확인"),IF($E32&gt;0,"초과 입금 "&amp;TEXT($E32,"#,##0"),"미입금 "&amp;TEXT(-$E32,"#,##0")))))</f>
        <v/>
      </c>
    </row>
    <row r="33">
      <c r="A33" s="7" t="n"/>
      <c r="B33" s="9" t="n"/>
      <c r="C33">
        <f>IF($A33="","",IFERROR(INDEX(주문!$A$2:$A$200,MATCH($A33,주문!$A$2:$A$200,0)),IFERROR(INDEX(주문!$A$2:$A$200,MATCH("*"&amp;$A33&amp;"*",주문!$A$2:$A$200,0)),IFERROR(INDEX(주문!$A$2:$A$200,MATCH($B33,주문!$E$2:$E$200,0)),""))))</f>
        <v/>
      </c>
      <c r="D33" s="8">
        <f>IF($C33="","",IFERROR(INDEX(주문!$E$2:$E$200,MATCH($C33,주문!$A$2:$A$200,0)),""))</f>
        <v/>
      </c>
      <c r="E33" s="8">
        <f>IF(OR($A33="",$D33=""),"",$B33-$D33)</f>
        <v/>
      </c>
      <c r="F33">
        <f>IF($A33="","",IF($C33="","주문에 없음 - 확인",IF($E33=0,IF(EXACT($A33,$C33),"일치","이름 다름 - 확인"),IF($E33&gt;0,"초과 입금 "&amp;TEXT($E33,"#,##0"),"미입금 "&amp;TEXT(-$E33,"#,##0")))))</f>
        <v/>
      </c>
    </row>
    <row r="34">
      <c r="A34" s="7" t="n"/>
      <c r="B34" s="9" t="n"/>
      <c r="C34">
        <f>IF($A34="","",IFERROR(INDEX(주문!$A$2:$A$200,MATCH($A34,주문!$A$2:$A$200,0)),IFERROR(INDEX(주문!$A$2:$A$200,MATCH("*"&amp;$A34&amp;"*",주문!$A$2:$A$200,0)),IFERROR(INDEX(주문!$A$2:$A$200,MATCH($B34,주문!$E$2:$E$200,0)),""))))</f>
        <v/>
      </c>
      <c r="D34" s="8">
        <f>IF($C34="","",IFERROR(INDEX(주문!$E$2:$E$200,MATCH($C34,주문!$A$2:$A$200,0)),""))</f>
        <v/>
      </c>
      <c r="E34" s="8">
        <f>IF(OR($A34="",$D34=""),"",$B34-$D34)</f>
        <v/>
      </c>
      <c r="F34">
        <f>IF($A34="","",IF($C34="","주문에 없음 - 확인",IF($E34=0,IF(EXACT($A34,$C34),"일치","이름 다름 - 확인"),IF($E34&gt;0,"초과 입금 "&amp;TEXT($E34,"#,##0"),"미입금 "&amp;TEXT(-$E34,"#,##0")))))</f>
        <v/>
      </c>
    </row>
    <row r="35">
      <c r="A35" s="7" t="n"/>
      <c r="B35" s="9" t="n"/>
      <c r="C35">
        <f>IF($A35="","",IFERROR(INDEX(주문!$A$2:$A$200,MATCH($A35,주문!$A$2:$A$200,0)),IFERROR(INDEX(주문!$A$2:$A$200,MATCH("*"&amp;$A35&amp;"*",주문!$A$2:$A$200,0)),IFERROR(INDEX(주문!$A$2:$A$200,MATCH($B35,주문!$E$2:$E$200,0)),""))))</f>
        <v/>
      </c>
      <c r="D35" s="8">
        <f>IF($C35="","",IFERROR(INDEX(주문!$E$2:$E$200,MATCH($C35,주문!$A$2:$A$200,0)),""))</f>
        <v/>
      </c>
      <c r="E35" s="8">
        <f>IF(OR($A35="",$D35=""),"",$B35-$D35)</f>
        <v/>
      </c>
      <c r="F35">
        <f>IF($A35="","",IF($C35="","주문에 없음 - 확인",IF($E35=0,IF(EXACT($A35,$C35),"일치","이름 다름 - 확인"),IF($E35&gt;0,"초과 입금 "&amp;TEXT($E35,"#,##0"),"미입금 "&amp;TEXT(-$E35,"#,##0")))))</f>
        <v/>
      </c>
    </row>
    <row r="36">
      <c r="A36" s="7" t="n"/>
      <c r="B36" s="9" t="n"/>
      <c r="C36">
        <f>IF($A36="","",IFERROR(INDEX(주문!$A$2:$A$200,MATCH($A36,주문!$A$2:$A$200,0)),IFERROR(INDEX(주문!$A$2:$A$200,MATCH("*"&amp;$A36&amp;"*",주문!$A$2:$A$200,0)),IFERROR(INDEX(주문!$A$2:$A$200,MATCH($B36,주문!$E$2:$E$200,0)),""))))</f>
        <v/>
      </c>
      <c r="D36" s="8">
        <f>IF($C36="","",IFERROR(INDEX(주문!$E$2:$E$200,MATCH($C36,주문!$A$2:$A$200,0)),""))</f>
        <v/>
      </c>
      <c r="E36" s="8">
        <f>IF(OR($A36="",$D36=""),"",$B36-$D36)</f>
        <v/>
      </c>
      <c r="F36">
        <f>IF($A36="","",IF($C36="","주문에 없음 - 확인",IF($E36=0,IF(EXACT($A36,$C36),"일치","이름 다름 - 확인"),IF($E36&gt;0,"초과 입금 "&amp;TEXT($E36,"#,##0"),"미입금 "&amp;TEXT(-$E36,"#,##0")))))</f>
        <v/>
      </c>
    </row>
    <row r="37">
      <c r="A37" s="7" t="n"/>
      <c r="B37" s="9" t="n"/>
      <c r="C37">
        <f>IF($A37="","",IFERROR(INDEX(주문!$A$2:$A$200,MATCH($A37,주문!$A$2:$A$200,0)),IFERROR(INDEX(주문!$A$2:$A$200,MATCH("*"&amp;$A37&amp;"*",주문!$A$2:$A$200,0)),IFERROR(INDEX(주문!$A$2:$A$200,MATCH($B37,주문!$E$2:$E$200,0)),""))))</f>
        <v/>
      </c>
      <c r="D37" s="8">
        <f>IF($C37="","",IFERROR(INDEX(주문!$E$2:$E$200,MATCH($C37,주문!$A$2:$A$200,0)),""))</f>
        <v/>
      </c>
      <c r="E37" s="8">
        <f>IF(OR($A37="",$D37=""),"",$B37-$D37)</f>
        <v/>
      </c>
      <c r="F37">
        <f>IF($A37="","",IF($C37="","주문에 없음 - 확인",IF($E37=0,IF(EXACT($A37,$C37),"일치","이름 다름 - 확인"),IF($E37&gt;0,"초과 입금 "&amp;TEXT($E37,"#,##0"),"미입금 "&amp;TEXT(-$E37,"#,##0")))))</f>
        <v/>
      </c>
    </row>
    <row r="38">
      <c r="A38" s="7" t="n"/>
      <c r="B38" s="9" t="n"/>
      <c r="C38">
        <f>IF($A38="","",IFERROR(INDEX(주문!$A$2:$A$200,MATCH($A38,주문!$A$2:$A$200,0)),IFERROR(INDEX(주문!$A$2:$A$200,MATCH("*"&amp;$A38&amp;"*",주문!$A$2:$A$200,0)),IFERROR(INDEX(주문!$A$2:$A$200,MATCH($B38,주문!$E$2:$E$200,0)),""))))</f>
        <v/>
      </c>
      <c r="D38" s="8">
        <f>IF($C38="","",IFERROR(INDEX(주문!$E$2:$E$200,MATCH($C38,주문!$A$2:$A$200,0)),""))</f>
        <v/>
      </c>
      <c r="E38" s="8">
        <f>IF(OR($A38="",$D38=""),"",$B38-$D38)</f>
        <v/>
      </c>
      <c r="F38">
        <f>IF($A38="","",IF($C38="","주문에 없음 - 확인",IF($E38=0,IF(EXACT($A38,$C38),"일치","이름 다름 - 확인"),IF($E38&gt;0,"초과 입금 "&amp;TEXT($E38,"#,##0"),"미입금 "&amp;TEXT(-$E38,"#,##0")))))</f>
        <v/>
      </c>
    </row>
    <row r="39">
      <c r="A39" s="7" t="n"/>
      <c r="B39" s="9" t="n"/>
      <c r="C39">
        <f>IF($A39="","",IFERROR(INDEX(주문!$A$2:$A$200,MATCH($A39,주문!$A$2:$A$200,0)),IFERROR(INDEX(주문!$A$2:$A$200,MATCH("*"&amp;$A39&amp;"*",주문!$A$2:$A$200,0)),IFERROR(INDEX(주문!$A$2:$A$200,MATCH($B39,주문!$E$2:$E$200,0)),""))))</f>
        <v/>
      </c>
      <c r="D39" s="8">
        <f>IF($C39="","",IFERROR(INDEX(주문!$E$2:$E$200,MATCH($C39,주문!$A$2:$A$200,0)),""))</f>
        <v/>
      </c>
      <c r="E39" s="8">
        <f>IF(OR($A39="",$D39=""),"",$B39-$D39)</f>
        <v/>
      </c>
      <c r="F39">
        <f>IF($A39="","",IF($C39="","주문에 없음 - 확인",IF($E39=0,IF(EXACT($A39,$C39),"일치","이름 다름 - 확인"),IF($E39&gt;0,"초과 입금 "&amp;TEXT($E39,"#,##0"),"미입금 "&amp;TEXT(-$E39,"#,##0")))))</f>
        <v/>
      </c>
    </row>
    <row r="40">
      <c r="A40" s="7" t="n"/>
      <c r="B40" s="9" t="n"/>
      <c r="C40">
        <f>IF($A40="","",IFERROR(INDEX(주문!$A$2:$A$200,MATCH($A40,주문!$A$2:$A$200,0)),IFERROR(INDEX(주문!$A$2:$A$200,MATCH("*"&amp;$A40&amp;"*",주문!$A$2:$A$200,0)),IFERROR(INDEX(주문!$A$2:$A$200,MATCH($B40,주문!$E$2:$E$200,0)),""))))</f>
        <v/>
      </c>
      <c r="D40" s="8">
        <f>IF($C40="","",IFERROR(INDEX(주문!$E$2:$E$200,MATCH($C40,주문!$A$2:$A$200,0)),""))</f>
        <v/>
      </c>
      <c r="E40" s="8">
        <f>IF(OR($A40="",$D40=""),"",$B40-$D40)</f>
        <v/>
      </c>
      <c r="F40">
        <f>IF($A40="","",IF($C40="","주문에 없음 - 확인",IF($E40=0,IF(EXACT($A40,$C40),"일치","이름 다름 - 확인"),IF($E40&gt;0,"초과 입금 "&amp;TEXT($E40,"#,##0"),"미입금 "&amp;TEXT(-$E40,"#,##0")))))</f>
        <v/>
      </c>
    </row>
    <row r="41">
      <c r="A41" s="7" t="n"/>
      <c r="B41" s="9" t="n"/>
      <c r="C41">
        <f>IF($A41="","",IFERROR(INDEX(주문!$A$2:$A$200,MATCH($A41,주문!$A$2:$A$200,0)),IFERROR(INDEX(주문!$A$2:$A$200,MATCH("*"&amp;$A41&amp;"*",주문!$A$2:$A$200,0)),IFERROR(INDEX(주문!$A$2:$A$200,MATCH($B41,주문!$E$2:$E$200,0)),""))))</f>
        <v/>
      </c>
      <c r="D41" s="8">
        <f>IF($C41="","",IFERROR(INDEX(주문!$E$2:$E$200,MATCH($C41,주문!$A$2:$A$200,0)),""))</f>
        <v/>
      </c>
      <c r="E41" s="8">
        <f>IF(OR($A41="",$D41=""),"",$B41-$D41)</f>
        <v/>
      </c>
      <c r="F41">
        <f>IF($A41="","",IF($C41="","주문에 없음 - 확인",IF($E41=0,IF(EXACT($A41,$C41),"일치","이름 다름 - 확인"),IF($E41&gt;0,"초과 입금 "&amp;TEXT($E41,"#,##0"),"미입금 "&amp;TEXT(-$E41,"#,##0")))))</f>
        <v/>
      </c>
    </row>
    <row r="42">
      <c r="A42" s="7" t="n"/>
      <c r="B42" s="9" t="n"/>
      <c r="C42">
        <f>IF($A42="","",IFERROR(INDEX(주문!$A$2:$A$200,MATCH($A42,주문!$A$2:$A$200,0)),IFERROR(INDEX(주문!$A$2:$A$200,MATCH("*"&amp;$A42&amp;"*",주문!$A$2:$A$200,0)),IFERROR(INDEX(주문!$A$2:$A$200,MATCH($B42,주문!$E$2:$E$200,0)),""))))</f>
        <v/>
      </c>
      <c r="D42" s="8">
        <f>IF($C42="","",IFERROR(INDEX(주문!$E$2:$E$200,MATCH($C42,주문!$A$2:$A$200,0)),""))</f>
        <v/>
      </c>
      <c r="E42" s="8">
        <f>IF(OR($A42="",$D42=""),"",$B42-$D42)</f>
        <v/>
      </c>
      <c r="F42">
        <f>IF($A42="","",IF($C42="","주문에 없음 - 확인",IF($E42=0,IF(EXACT($A42,$C42),"일치","이름 다름 - 확인"),IF($E42&gt;0,"초과 입금 "&amp;TEXT($E42,"#,##0"),"미입금 "&amp;TEXT(-$E42,"#,##0")))))</f>
        <v/>
      </c>
    </row>
    <row r="43">
      <c r="A43" s="7" t="n"/>
      <c r="B43" s="9" t="n"/>
      <c r="C43">
        <f>IF($A43="","",IFERROR(INDEX(주문!$A$2:$A$200,MATCH($A43,주문!$A$2:$A$200,0)),IFERROR(INDEX(주문!$A$2:$A$200,MATCH("*"&amp;$A43&amp;"*",주문!$A$2:$A$200,0)),IFERROR(INDEX(주문!$A$2:$A$200,MATCH($B43,주문!$E$2:$E$200,0)),""))))</f>
        <v/>
      </c>
      <c r="D43" s="8">
        <f>IF($C43="","",IFERROR(INDEX(주문!$E$2:$E$200,MATCH($C43,주문!$A$2:$A$200,0)),""))</f>
        <v/>
      </c>
      <c r="E43" s="8">
        <f>IF(OR($A43="",$D43=""),"",$B43-$D43)</f>
        <v/>
      </c>
      <c r="F43">
        <f>IF($A43="","",IF($C43="","주문에 없음 - 확인",IF($E43=0,IF(EXACT($A43,$C43),"일치","이름 다름 - 확인"),IF($E43&gt;0,"초과 입금 "&amp;TEXT($E43,"#,##0"),"미입금 "&amp;TEXT(-$E43,"#,##0")))))</f>
        <v/>
      </c>
    </row>
    <row r="44">
      <c r="A44" s="7" t="n"/>
      <c r="B44" s="9" t="n"/>
      <c r="C44">
        <f>IF($A44="","",IFERROR(INDEX(주문!$A$2:$A$200,MATCH($A44,주문!$A$2:$A$200,0)),IFERROR(INDEX(주문!$A$2:$A$200,MATCH("*"&amp;$A44&amp;"*",주문!$A$2:$A$200,0)),IFERROR(INDEX(주문!$A$2:$A$200,MATCH($B44,주문!$E$2:$E$200,0)),""))))</f>
        <v/>
      </c>
      <c r="D44" s="8">
        <f>IF($C44="","",IFERROR(INDEX(주문!$E$2:$E$200,MATCH($C44,주문!$A$2:$A$200,0)),""))</f>
        <v/>
      </c>
      <c r="E44" s="8">
        <f>IF(OR($A44="",$D44=""),"",$B44-$D44)</f>
        <v/>
      </c>
      <c r="F44">
        <f>IF($A44="","",IF($C44="","주문에 없음 - 확인",IF($E44=0,IF(EXACT($A44,$C44),"일치","이름 다름 - 확인"),IF($E44&gt;0,"초과 입금 "&amp;TEXT($E44,"#,##0"),"미입금 "&amp;TEXT(-$E44,"#,##0")))))</f>
        <v/>
      </c>
    </row>
    <row r="45">
      <c r="A45" s="7" t="n"/>
      <c r="B45" s="9" t="n"/>
      <c r="C45">
        <f>IF($A45="","",IFERROR(INDEX(주문!$A$2:$A$200,MATCH($A45,주문!$A$2:$A$200,0)),IFERROR(INDEX(주문!$A$2:$A$200,MATCH("*"&amp;$A45&amp;"*",주문!$A$2:$A$200,0)),IFERROR(INDEX(주문!$A$2:$A$200,MATCH($B45,주문!$E$2:$E$200,0)),""))))</f>
        <v/>
      </c>
      <c r="D45" s="8">
        <f>IF($C45="","",IFERROR(INDEX(주문!$E$2:$E$200,MATCH($C45,주문!$A$2:$A$200,0)),""))</f>
        <v/>
      </c>
      <c r="E45" s="8">
        <f>IF(OR($A45="",$D45=""),"",$B45-$D45)</f>
        <v/>
      </c>
      <c r="F45">
        <f>IF($A45="","",IF($C45="","주문에 없음 - 확인",IF($E45=0,IF(EXACT($A45,$C45),"일치","이름 다름 - 확인"),IF($E45&gt;0,"초과 입금 "&amp;TEXT($E45,"#,##0"),"미입금 "&amp;TEXT(-$E45,"#,##0")))))</f>
        <v/>
      </c>
    </row>
    <row r="46">
      <c r="A46" s="7" t="n"/>
      <c r="B46" s="9" t="n"/>
      <c r="C46">
        <f>IF($A46="","",IFERROR(INDEX(주문!$A$2:$A$200,MATCH($A46,주문!$A$2:$A$200,0)),IFERROR(INDEX(주문!$A$2:$A$200,MATCH("*"&amp;$A46&amp;"*",주문!$A$2:$A$200,0)),IFERROR(INDEX(주문!$A$2:$A$200,MATCH($B46,주문!$E$2:$E$200,0)),""))))</f>
        <v/>
      </c>
      <c r="D46" s="8">
        <f>IF($C46="","",IFERROR(INDEX(주문!$E$2:$E$200,MATCH($C46,주문!$A$2:$A$200,0)),""))</f>
        <v/>
      </c>
      <c r="E46" s="8">
        <f>IF(OR($A46="",$D46=""),"",$B46-$D46)</f>
        <v/>
      </c>
      <c r="F46">
        <f>IF($A46="","",IF($C46="","주문에 없음 - 확인",IF($E46=0,IF(EXACT($A46,$C46),"일치","이름 다름 - 확인"),IF($E46&gt;0,"초과 입금 "&amp;TEXT($E46,"#,##0"),"미입금 "&amp;TEXT(-$E46,"#,##0")))))</f>
        <v/>
      </c>
    </row>
    <row r="47">
      <c r="A47" s="7" t="n"/>
      <c r="B47" s="9" t="n"/>
      <c r="C47">
        <f>IF($A47="","",IFERROR(INDEX(주문!$A$2:$A$200,MATCH($A47,주문!$A$2:$A$200,0)),IFERROR(INDEX(주문!$A$2:$A$200,MATCH("*"&amp;$A47&amp;"*",주문!$A$2:$A$200,0)),IFERROR(INDEX(주문!$A$2:$A$200,MATCH($B47,주문!$E$2:$E$200,0)),""))))</f>
        <v/>
      </c>
      <c r="D47" s="8">
        <f>IF($C47="","",IFERROR(INDEX(주문!$E$2:$E$200,MATCH($C47,주문!$A$2:$A$200,0)),""))</f>
        <v/>
      </c>
      <c r="E47" s="8">
        <f>IF(OR($A47="",$D47=""),"",$B47-$D47)</f>
        <v/>
      </c>
      <c r="F47">
        <f>IF($A47="","",IF($C47="","주문에 없음 - 확인",IF($E47=0,IF(EXACT($A47,$C47),"일치","이름 다름 - 확인"),IF($E47&gt;0,"초과 입금 "&amp;TEXT($E47,"#,##0"),"미입금 "&amp;TEXT(-$E47,"#,##0")))))</f>
        <v/>
      </c>
    </row>
    <row r="48">
      <c r="A48" s="7" t="n"/>
      <c r="B48" s="9" t="n"/>
      <c r="C48">
        <f>IF($A48="","",IFERROR(INDEX(주문!$A$2:$A$200,MATCH($A48,주문!$A$2:$A$200,0)),IFERROR(INDEX(주문!$A$2:$A$200,MATCH("*"&amp;$A48&amp;"*",주문!$A$2:$A$200,0)),IFERROR(INDEX(주문!$A$2:$A$200,MATCH($B48,주문!$E$2:$E$200,0)),""))))</f>
        <v/>
      </c>
      <c r="D48" s="8">
        <f>IF($C48="","",IFERROR(INDEX(주문!$E$2:$E$200,MATCH($C48,주문!$A$2:$A$200,0)),""))</f>
        <v/>
      </c>
      <c r="E48" s="8">
        <f>IF(OR($A48="",$D48=""),"",$B48-$D48)</f>
        <v/>
      </c>
      <c r="F48">
        <f>IF($A48="","",IF($C48="","주문에 없음 - 확인",IF($E48=0,IF(EXACT($A48,$C48),"일치","이름 다름 - 확인"),IF($E48&gt;0,"초과 입금 "&amp;TEXT($E48,"#,##0"),"미입금 "&amp;TEXT(-$E48,"#,##0")))))</f>
        <v/>
      </c>
    </row>
    <row r="49">
      <c r="A49" s="7" t="n"/>
      <c r="B49" s="9" t="n"/>
      <c r="C49">
        <f>IF($A49="","",IFERROR(INDEX(주문!$A$2:$A$200,MATCH($A49,주문!$A$2:$A$200,0)),IFERROR(INDEX(주문!$A$2:$A$200,MATCH("*"&amp;$A49&amp;"*",주문!$A$2:$A$200,0)),IFERROR(INDEX(주문!$A$2:$A$200,MATCH($B49,주문!$E$2:$E$200,0)),""))))</f>
        <v/>
      </c>
      <c r="D49" s="8">
        <f>IF($C49="","",IFERROR(INDEX(주문!$E$2:$E$200,MATCH($C49,주문!$A$2:$A$200,0)),""))</f>
        <v/>
      </c>
      <c r="E49" s="8">
        <f>IF(OR($A49="",$D49=""),"",$B49-$D49)</f>
        <v/>
      </c>
      <c r="F49">
        <f>IF($A49="","",IF($C49="","주문에 없음 - 확인",IF($E49=0,IF(EXACT($A49,$C49),"일치","이름 다름 - 확인"),IF($E49&gt;0,"초과 입금 "&amp;TEXT($E49,"#,##0"),"미입금 "&amp;TEXT(-$E49,"#,##0")))))</f>
        <v/>
      </c>
    </row>
    <row r="50">
      <c r="A50" s="7" t="n"/>
      <c r="B50" s="9" t="n"/>
      <c r="C50">
        <f>IF($A50="","",IFERROR(INDEX(주문!$A$2:$A$200,MATCH($A50,주문!$A$2:$A$200,0)),IFERROR(INDEX(주문!$A$2:$A$200,MATCH("*"&amp;$A50&amp;"*",주문!$A$2:$A$200,0)),IFERROR(INDEX(주문!$A$2:$A$200,MATCH($B50,주문!$E$2:$E$200,0)),""))))</f>
        <v/>
      </c>
      <c r="D50" s="8">
        <f>IF($C50="","",IFERROR(INDEX(주문!$E$2:$E$200,MATCH($C50,주문!$A$2:$A$200,0)),""))</f>
        <v/>
      </c>
      <c r="E50" s="8">
        <f>IF(OR($A50="",$D50=""),"",$B50-$D50)</f>
        <v/>
      </c>
      <c r="F50">
        <f>IF($A50="","",IF($C50="","주문에 없음 - 확인",IF($E50=0,IF(EXACT($A50,$C50),"일치","이름 다름 - 확인"),IF($E50&gt;0,"초과 입금 "&amp;TEXT($E50,"#,##0"),"미입금 "&amp;TEXT(-$E50,"#,##0")))))</f>
        <v/>
      </c>
    </row>
    <row r="51">
      <c r="A51" s="7" t="n"/>
      <c r="B51" s="9" t="n"/>
      <c r="C51">
        <f>IF($A51="","",IFERROR(INDEX(주문!$A$2:$A$200,MATCH($A51,주문!$A$2:$A$200,0)),IFERROR(INDEX(주문!$A$2:$A$200,MATCH("*"&amp;$A51&amp;"*",주문!$A$2:$A$200,0)),IFERROR(INDEX(주문!$A$2:$A$200,MATCH($B51,주문!$E$2:$E$200,0)),""))))</f>
        <v/>
      </c>
      <c r="D51" s="8">
        <f>IF($C51="","",IFERROR(INDEX(주문!$E$2:$E$200,MATCH($C51,주문!$A$2:$A$200,0)),""))</f>
        <v/>
      </c>
      <c r="E51" s="8">
        <f>IF(OR($A51="",$D51=""),"",$B51-$D51)</f>
        <v/>
      </c>
      <c r="F51">
        <f>IF($A51="","",IF($C51="","주문에 없음 - 확인",IF($E51=0,IF(EXACT($A51,$C51),"일치","이름 다름 - 확인"),IF($E51&gt;0,"초과 입금 "&amp;TEXT($E51,"#,##0"),"미입금 "&amp;TEXT(-$E51,"#,##0")))))</f>
        <v/>
      </c>
    </row>
    <row r="52">
      <c r="A52" s="7" t="n"/>
      <c r="B52" s="9" t="n"/>
      <c r="C52">
        <f>IF($A52="","",IFERROR(INDEX(주문!$A$2:$A$200,MATCH($A52,주문!$A$2:$A$200,0)),IFERROR(INDEX(주문!$A$2:$A$200,MATCH("*"&amp;$A52&amp;"*",주문!$A$2:$A$200,0)),IFERROR(INDEX(주문!$A$2:$A$200,MATCH($B52,주문!$E$2:$E$200,0)),""))))</f>
        <v/>
      </c>
      <c r="D52" s="8">
        <f>IF($C52="","",IFERROR(INDEX(주문!$E$2:$E$200,MATCH($C52,주문!$A$2:$A$200,0)),""))</f>
        <v/>
      </c>
      <c r="E52" s="8">
        <f>IF(OR($A52="",$D52=""),"",$B52-$D52)</f>
        <v/>
      </c>
      <c r="F52">
        <f>IF($A52="","",IF($C52="","주문에 없음 - 확인",IF($E52=0,IF(EXACT($A52,$C52),"일치","이름 다름 - 확인"),IF($E52&gt;0,"초과 입금 "&amp;TEXT($E52,"#,##0"),"미입금 "&amp;TEXT(-$E52,"#,##0")))))</f>
        <v/>
      </c>
    </row>
    <row r="53">
      <c r="A53" s="7" t="n"/>
      <c r="B53" s="9" t="n"/>
      <c r="C53">
        <f>IF($A53="","",IFERROR(INDEX(주문!$A$2:$A$200,MATCH($A53,주문!$A$2:$A$200,0)),IFERROR(INDEX(주문!$A$2:$A$200,MATCH("*"&amp;$A53&amp;"*",주문!$A$2:$A$200,0)),IFERROR(INDEX(주문!$A$2:$A$200,MATCH($B53,주문!$E$2:$E$200,0)),""))))</f>
        <v/>
      </c>
      <c r="D53" s="8">
        <f>IF($C53="","",IFERROR(INDEX(주문!$E$2:$E$200,MATCH($C53,주문!$A$2:$A$200,0)),""))</f>
        <v/>
      </c>
      <c r="E53" s="8">
        <f>IF(OR($A53="",$D53=""),"",$B53-$D53)</f>
        <v/>
      </c>
      <c r="F53">
        <f>IF($A53="","",IF($C53="","주문에 없음 - 확인",IF($E53=0,IF(EXACT($A53,$C53),"일치","이름 다름 - 확인"),IF($E53&gt;0,"초과 입금 "&amp;TEXT($E53,"#,##0"),"미입금 "&amp;TEXT(-$E53,"#,##0")))))</f>
        <v/>
      </c>
    </row>
    <row r="54">
      <c r="A54" s="7" t="n"/>
      <c r="B54" s="9" t="n"/>
      <c r="C54">
        <f>IF($A54="","",IFERROR(INDEX(주문!$A$2:$A$200,MATCH($A54,주문!$A$2:$A$200,0)),IFERROR(INDEX(주문!$A$2:$A$200,MATCH("*"&amp;$A54&amp;"*",주문!$A$2:$A$200,0)),IFERROR(INDEX(주문!$A$2:$A$200,MATCH($B54,주문!$E$2:$E$200,0)),""))))</f>
        <v/>
      </c>
      <c r="D54" s="8">
        <f>IF($C54="","",IFERROR(INDEX(주문!$E$2:$E$200,MATCH($C54,주문!$A$2:$A$200,0)),""))</f>
        <v/>
      </c>
      <c r="E54" s="8">
        <f>IF(OR($A54="",$D54=""),"",$B54-$D54)</f>
        <v/>
      </c>
      <c r="F54">
        <f>IF($A54="","",IF($C54="","주문에 없음 - 확인",IF($E54=0,IF(EXACT($A54,$C54),"일치","이름 다름 - 확인"),IF($E54&gt;0,"초과 입금 "&amp;TEXT($E54,"#,##0"),"미입금 "&amp;TEXT(-$E54,"#,##0")))))</f>
        <v/>
      </c>
    </row>
    <row r="55">
      <c r="A55" s="7" t="n"/>
      <c r="B55" s="9" t="n"/>
      <c r="C55">
        <f>IF($A55="","",IFERROR(INDEX(주문!$A$2:$A$200,MATCH($A55,주문!$A$2:$A$200,0)),IFERROR(INDEX(주문!$A$2:$A$200,MATCH("*"&amp;$A55&amp;"*",주문!$A$2:$A$200,0)),IFERROR(INDEX(주문!$A$2:$A$200,MATCH($B55,주문!$E$2:$E$200,0)),""))))</f>
        <v/>
      </c>
      <c r="D55" s="8">
        <f>IF($C55="","",IFERROR(INDEX(주문!$E$2:$E$200,MATCH($C55,주문!$A$2:$A$200,0)),""))</f>
        <v/>
      </c>
      <c r="E55" s="8">
        <f>IF(OR($A55="",$D55=""),"",$B55-$D55)</f>
        <v/>
      </c>
      <c r="F55">
        <f>IF($A55="","",IF($C55="","주문에 없음 - 확인",IF($E55=0,IF(EXACT($A55,$C55),"일치","이름 다름 - 확인"),IF($E55&gt;0,"초과 입금 "&amp;TEXT($E55,"#,##0"),"미입금 "&amp;TEXT(-$E55,"#,##0")))))</f>
        <v/>
      </c>
    </row>
    <row r="56">
      <c r="A56" s="7" t="n"/>
      <c r="B56" s="9" t="n"/>
      <c r="C56">
        <f>IF($A56="","",IFERROR(INDEX(주문!$A$2:$A$200,MATCH($A56,주문!$A$2:$A$200,0)),IFERROR(INDEX(주문!$A$2:$A$200,MATCH("*"&amp;$A56&amp;"*",주문!$A$2:$A$200,0)),IFERROR(INDEX(주문!$A$2:$A$200,MATCH($B56,주문!$E$2:$E$200,0)),""))))</f>
        <v/>
      </c>
      <c r="D56" s="8">
        <f>IF($C56="","",IFERROR(INDEX(주문!$E$2:$E$200,MATCH($C56,주문!$A$2:$A$200,0)),""))</f>
        <v/>
      </c>
      <c r="E56" s="8">
        <f>IF(OR($A56="",$D56=""),"",$B56-$D56)</f>
        <v/>
      </c>
      <c r="F56">
        <f>IF($A56="","",IF($C56="","주문에 없음 - 확인",IF($E56=0,IF(EXACT($A56,$C56),"일치","이름 다름 - 확인"),IF($E56&gt;0,"초과 입금 "&amp;TEXT($E56,"#,##0"),"미입금 "&amp;TEXT(-$E56,"#,##0")))))</f>
        <v/>
      </c>
    </row>
    <row r="57">
      <c r="A57" s="7" t="n"/>
      <c r="B57" s="9" t="n"/>
      <c r="C57">
        <f>IF($A57="","",IFERROR(INDEX(주문!$A$2:$A$200,MATCH($A57,주문!$A$2:$A$200,0)),IFERROR(INDEX(주문!$A$2:$A$200,MATCH("*"&amp;$A57&amp;"*",주문!$A$2:$A$200,0)),IFERROR(INDEX(주문!$A$2:$A$200,MATCH($B57,주문!$E$2:$E$200,0)),""))))</f>
        <v/>
      </c>
      <c r="D57" s="8">
        <f>IF($C57="","",IFERROR(INDEX(주문!$E$2:$E$200,MATCH($C57,주문!$A$2:$A$200,0)),""))</f>
        <v/>
      </c>
      <c r="E57" s="8">
        <f>IF(OR($A57="",$D57=""),"",$B57-$D57)</f>
        <v/>
      </c>
      <c r="F57">
        <f>IF($A57="","",IF($C57="","주문에 없음 - 확인",IF($E57=0,IF(EXACT($A57,$C57),"일치","이름 다름 - 확인"),IF($E57&gt;0,"초과 입금 "&amp;TEXT($E57,"#,##0"),"미입금 "&amp;TEXT(-$E57,"#,##0")))))</f>
        <v/>
      </c>
    </row>
    <row r="58">
      <c r="A58" s="7" t="n"/>
      <c r="B58" s="9" t="n"/>
      <c r="C58">
        <f>IF($A58="","",IFERROR(INDEX(주문!$A$2:$A$200,MATCH($A58,주문!$A$2:$A$200,0)),IFERROR(INDEX(주문!$A$2:$A$200,MATCH("*"&amp;$A58&amp;"*",주문!$A$2:$A$200,0)),IFERROR(INDEX(주문!$A$2:$A$200,MATCH($B58,주문!$E$2:$E$200,0)),""))))</f>
        <v/>
      </c>
      <c r="D58" s="8">
        <f>IF($C58="","",IFERROR(INDEX(주문!$E$2:$E$200,MATCH($C58,주문!$A$2:$A$200,0)),""))</f>
        <v/>
      </c>
      <c r="E58" s="8">
        <f>IF(OR($A58="",$D58=""),"",$B58-$D58)</f>
        <v/>
      </c>
      <c r="F58">
        <f>IF($A58="","",IF($C58="","주문에 없음 - 확인",IF($E58=0,IF(EXACT($A58,$C58),"일치","이름 다름 - 확인"),IF($E58&gt;0,"초과 입금 "&amp;TEXT($E58,"#,##0"),"미입금 "&amp;TEXT(-$E58,"#,##0")))))</f>
        <v/>
      </c>
    </row>
    <row r="59">
      <c r="A59" s="7" t="n"/>
      <c r="B59" s="9" t="n"/>
      <c r="C59">
        <f>IF($A59="","",IFERROR(INDEX(주문!$A$2:$A$200,MATCH($A59,주문!$A$2:$A$200,0)),IFERROR(INDEX(주문!$A$2:$A$200,MATCH("*"&amp;$A59&amp;"*",주문!$A$2:$A$200,0)),IFERROR(INDEX(주문!$A$2:$A$200,MATCH($B59,주문!$E$2:$E$200,0)),""))))</f>
        <v/>
      </c>
      <c r="D59" s="8">
        <f>IF($C59="","",IFERROR(INDEX(주문!$E$2:$E$200,MATCH($C59,주문!$A$2:$A$200,0)),""))</f>
        <v/>
      </c>
      <c r="E59" s="8">
        <f>IF(OR($A59="",$D59=""),"",$B59-$D59)</f>
        <v/>
      </c>
      <c r="F59">
        <f>IF($A59="","",IF($C59="","주문에 없음 - 확인",IF($E59=0,IF(EXACT($A59,$C59),"일치","이름 다름 - 확인"),IF($E59&gt;0,"초과 입금 "&amp;TEXT($E59,"#,##0"),"미입금 "&amp;TEXT(-$E59,"#,##0")))))</f>
        <v/>
      </c>
    </row>
    <row r="60">
      <c r="A60" s="7" t="n"/>
      <c r="B60" s="9" t="n"/>
      <c r="C60">
        <f>IF($A60="","",IFERROR(INDEX(주문!$A$2:$A$200,MATCH($A60,주문!$A$2:$A$200,0)),IFERROR(INDEX(주문!$A$2:$A$200,MATCH("*"&amp;$A60&amp;"*",주문!$A$2:$A$200,0)),IFERROR(INDEX(주문!$A$2:$A$200,MATCH($B60,주문!$E$2:$E$200,0)),""))))</f>
        <v/>
      </c>
      <c r="D60" s="8">
        <f>IF($C60="","",IFERROR(INDEX(주문!$E$2:$E$200,MATCH($C60,주문!$A$2:$A$200,0)),""))</f>
        <v/>
      </c>
      <c r="E60" s="8">
        <f>IF(OR($A60="",$D60=""),"",$B60-$D60)</f>
        <v/>
      </c>
      <c r="F60">
        <f>IF($A60="","",IF($C60="","주문에 없음 - 확인",IF($E60=0,IF(EXACT($A60,$C60),"일치","이름 다름 - 확인"),IF($E60&gt;0,"초과 입금 "&amp;TEXT($E60,"#,##0"),"미입금 "&amp;TEXT(-$E60,"#,##0")))))</f>
        <v/>
      </c>
    </row>
    <row r="61">
      <c r="A61" s="7" t="n"/>
      <c r="B61" s="9" t="n"/>
      <c r="C61">
        <f>IF($A61="","",IFERROR(INDEX(주문!$A$2:$A$200,MATCH($A61,주문!$A$2:$A$200,0)),IFERROR(INDEX(주문!$A$2:$A$200,MATCH("*"&amp;$A61&amp;"*",주문!$A$2:$A$200,0)),IFERROR(INDEX(주문!$A$2:$A$200,MATCH($B61,주문!$E$2:$E$200,0)),""))))</f>
        <v/>
      </c>
      <c r="D61" s="8">
        <f>IF($C61="","",IFERROR(INDEX(주문!$E$2:$E$200,MATCH($C61,주문!$A$2:$A$200,0)),""))</f>
        <v/>
      </c>
      <c r="E61" s="8">
        <f>IF(OR($A61="",$D61=""),"",$B61-$D61)</f>
        <v/>
      </c>
      <c r="F61">
        <f>IF($A61="","",IF($C61="","주문에 없음 - 확인",IF($E61=0,IF(EXACT($A61,$C61),"일치","이름 다름 - 확인"),IF($E61&gt;0,"초과 입금 "&amp;TEXT($E61,"#,##0"),"미입금 "&amp;TEXT(-$E61,"#,##0")))))</f>
        <v/>
      </c>
    </row>
    <row r="62">
      <c r="A62" s="7" t="n"/>
      <c r="B62" s="9" t="n"/>
      <c r="C62">
        <f>IF($A62="","",IFERROR(INDEX(주문!$A$2:$A$200,MATCH($A62,주문!$A$2:$A$200,0)),IFERROR(INDEX(주문!$A$2:$A$200,MATCH("*"&amp;$A62&amp;"*",주문!$A$2:$A$200,0)),IFERROR(INDEX(주문!$A$2:$A$200,MATCH($B62,주문!$E$2:$E$200,0)),""))))</f>
        <v/>
      </c>
      <c r="D62" s="8">
        <f>IF($C62="","",IFERROR(INDEX(주문!$E$2:$E$200,MATCH($C62,주문!$A$2:$A$200,0)),""))</f>
        <v/>
      </c>
      <c r="E62" s="8">
        <f>IF(OR($A62="",$D62=""),"",$B62-$D62)</f>
        <v/>
      </c>
      <c r="F62">
        <f>IF($A62="","",IF($C62="","주문에 없음 - 확인",IF($E62=0,IF(EXACT($A62,$C62),"일치","이름 다름 - 확인"),IF($E62&gt;0,"초과 입금 "&amp;TEXT($E62,"#,##0"),"미입금 "&amp;TEXT(-$E62,"#,##0")))))</f>
        <v/>
      </c>
    </row>
    <row r="63">
      <c r="A63" s="7" t="n"/>
      <c r="B63" s="9" t="n"/>
      <c r="C63">
        <f>IF($A63="","",IFERROR(INDEX(주문!$A$2:$A$200,MATCH($A63,주문!$A$2:$A$200,0)),IFERROR(INDEX(주문!$A$2:$A$200,MATCH("*"&amp;$A63&amp;"*",주문!$A$2:$A$200,0)),IFERROR(INDEX(주문!$A$2:$A$200,MATCH($B63,주문!$E$2:$E$200,0)),""))))</f>
        <v/>
      </c>
      <c r="D63" s="8">
        <f>IF($C63="","",IFERROR(INDEX(주문!$E$2:$E$200,MATCH($C63,주문!$A$2:$A$200,0)),""))</f>
        <v/>
      </c>
      <c r="E63" s="8">
        <f>IF(OR($A63="",$D63=""),"",$B63-$D63)</f>
        <v/>
      </c>
      <c r="F63">
        <f>IF($A63="","",IF($C63="","주문에 없음 - 확인",IF($E63=0,IF(EXACT($A63,$C63),"일치","이름 다름 - 확인"),IF($E63&gt;0,"초과 입금 "&amp;TEXT($E63,"#,##0"),"미입금 "&amp;TEXT(-$E63,"#,##0")))))</f>
        <v/>
      </c>
    </row>
    <row r="64">
      <c r="A64" s="7" t="n"/>
      <c r="B64" s="9" t="n"/>
      <c r="C64">
        <f>IF($A64="","",IFERROR(INDEX(주문!$A$2:$A$200,MATCH($A64,주문!$A$2:$A$200,0)),IFERROR(INDEX(주문!$A$2:$A$200,MATCH("*"&amp;$A64&amp;"*",주문!$A$2:$A$200,0)),IFERROR(INDEX(주문!$A$2:$A$200,MATCH($B64,주문!$E$2:$E$200,0)),""))))</f>
        <v/>
      </c>
      <c r="D64" s="8">
        <f>IF($C64="","",IFERROR(INDEX(주문!$E$2:$E$200,MATCH($C64,주문!$A$2:$A$200,0)),""))</f>
        <v/>
      </c>
      <c r="E64" s="8">
        <f>IF(OR($A64="",$D64=""),"",$B64-$D64)</f>
        <v/>
      </c>
      <c r="F64">
        <f>IF($A64="","",IF($C64="","주문에 없음 - 확인",IF($E64=0,IF(EXACT($A64,$C64),"일치","이름 다름 - 확인"),IF($E64&gt;0,"초과 입금 "&amp;TEXT($E64,"#,##0"),"미입금 "&amp;TEXT(-$E64,"#,##0")))))</f>
        <v/>
      </c>
    </row>
    <row r="65">
      <c r="A65" s="7" t="n"/>
      <c r="B65" s="9" t="n"/>
      <c r="C65">
        <f>IF($A65="","",IFERROR(INDEX(주문!$A$2:$A$200,MATCH($A65,주문!$A$2:$A$200,0)),IFERROR(INDEX(주문!$A$2:$A$200,MATCH("*"&amp;$A65&amp;"*",주문!$A$2:$A$200,0)),IFERROR(INDEX(주문!$A$2:$A$200,MATCH($B65,주문!$E$2:$E$200,0)),""))))</f>
        <v/>
      </c>
      <c r="D65" s="8">
        <f>IF($C65="","",IFERROR(INDEX(주문!$E$2:$E$200,MATCH($C65,주문!$A$2:$A$200,0)),""))</f>
        <v/>
      </c>
      <c r="E65" s="8">
        <f>IF(OR($A65="",$D65=""),"",$B65-$D65)</f>
        <v/>
      </c>
      <c r="F65">
        <f>IF($A65="","",IF($C65="","주문에 없음 - 확인",IF($E65=0,IF(EXACT($A65,$C65),"일치","이름 다름 - 확인"),IF($E65&gt;0,"초과 입금 "&amp;TEXT($E65,"#,##0"),"미입금 "&amp;TEXT(-$E65,"#,##0")))))</f>
        <v/>
      </c>
    </row>
    <row r="66">
      <c r="A66" s="7" t="n"/>
      <c r="B66" s="9" t="n"/>
      <c r="C66">
        <f>IF($A66="","",IFERROR(INDEX(주문!$A$2:$A$200,MATCH($A66,주문!$A$2:$A$200,0)),IFERROR(INDEX(주문!$A$2:$A$200,MATCH("*"&amp;$A66&amp;"*",주문!$A$2:$A$200,0)),IFERROR(INDEX(주문!$A$2:$A$200,MATCH($B66,주문!$E$2:$E$200,0)),""))))</f>
        <v/>
      </c>
      <c r="D66" s="8">
        <f>IF($C66="","",IFERROR(INDEX(주문!$E$2:$E$200,MATCH($C66,주문!$A$2:$A$200,0)),""))</f>
        <v/>
      </c>
      <c r="E66" s="8">
        <f>IF(OR($A66="",$D66=""),"",$B66-$D66)</f>
        <v/>
      </c>
      <c r="F66">
        <f>IF($A66="","",IF($C66="","주문에 없음 - 확인",IF($E66=0,IF(EXACT($A66,$C66),"일치","이름 다름 - 확인"),IF($E66&gt;0,"초과 입금 "&amp;TEXT($E66,"#,##0"),"미입금 "&amp;TEXT(-$E66,"#,##0")))))</f>
        <v/>
      </c>
    </row>
    <row r="67">
      <c r="A67" s="7" t="n"/>
      <c r="B67" s="9" t="n"/>
      <c r="C67">
        <f>IF($A67="","",IFERROR(INDEX(주문!$A$2:$A$200,MATCH($A67,주문!$A$2:$A$200,0)),IFERROR(INDEX(주문!$A$2:$A$200,MATCH("*"&amp;$A67&amp;"*",주문!$A$2:$A$200,0)),IFERROR(INDEX(주문!$A$2:$A$200,MATCH($B67,주문!$E$2:$E$200,0)),""))))</f>
        <v/>
      </c>
      <c r="D67" s="8">
        <f>IF($C67="","",IFERROR(INDEX(주문!$E$2:$E$200,MATCH($C67,주문!$A$2:$A$200,0)),""))</f>
        <v/>
      </c>
      <c r="E67" s="8">
        <f>IF(OR($A67="",$D67=""),"",$B67-$D67)</f>
        <v/>
      </c>
      <c r="F67">
        <f>IF($A67="","",IF($C67="","주문에 없음 - 확인",IF($E67=0,IF(EXACT($A67,$C67),"일치","이름 다름 - 확인"),IF($E67&gt;0,"초과 입금 "&amp;TEXT($E67,"#,##0"),"미입금 "&amp;TEXT(-$E67,"#,##0")))))</f>
        <v/>
      </c>
    </row>
    <row r="68">
      <c r="A68" s="7" t="n"/>
      <c r="B68" s="9" t="n"/>
      <c r="C68">
        <f>IF($A68="","",IFERROR(INDEX(주문!$A$2:$A$200,MATCH($A68,주문!$A$2:$A$200,0)),IFERROR(INDEX(주문!$A$2:$A$200,MATCH("*"&amp;$A68&amp;"*",주문!$A$2:$A$200,0)),IFERROR(INDEX(주문!$A$2:$A$200,MATCH($B68,주문!$E$2:$E$200,0)),""))))</f>
        <v/>
      </c>
      <c r="D68" s="8">
        <f>IF($C68="","",IFERROR(INDEX(주문!$E$2:$E$200,MATCH($C68,주문!$A$2:$A$200,0)),""))</f>
        <v/>
      </c>
      <c r="E68" s="8">
        <f>IF(OR($A68="",$D68=""),"",$B68-$D68)</f>
        <v/>
      </c>
      <c r="F68">
        <f>IF($A68="","",IF($C68="","주문에 없음 - 확인",IF($E68=0,IF(EXACT($A68,$C68),"일치","이름 다름 - 확인"),IF($E68&gt;0,"초과 입금 "&amp;TEXT($E68,"#,##0"),"미입금 "&amp;TEXT(-$E68,"#,##0")))))</f>
        <v/>
      </c>
    </row>
    <row r="69">
      <c r="A69" s="7" t="n"/>
      <c r="B69" s="9" t="n"/>
      <c r="C69">
        <f>IF($A69="","",IFERROR(INDEX(주문!$A$2:$A$200,MATCH($A69,주문!$A$2:$A$200,0)),IFERROR(INDEX(주문!$A$2:$A$200,MATCH("*"&amp;$A69&amp;"*",주문!$A$2:$A$200,0)),IFERROR(INDEX(주문!$A$2:$A$200,MATCH($B69,주문!$E$2:$E$200,0)),""))))</f>
        <v/>
      </c>
      <c r="D69" s="8">
        <f>IF($C69="","",IFERROR(INDEX(주문!$E$2:$E$200,MATCH($C69,주문!$A$2:$A$200,0)),""))</f>
        <v/>
      </c>
      <c r="E69" s="8">
        <f>IF(OR($A69="",$D69=""),"",$B69-$D69)</f>
        <v/>
      </c>
      <c r="F69">
        <f>IF($A69="","",IF($C69="","주문에 없음 - 확인",IF($E69=0,IF(EXACT($A69,$C69),"일치","이름 다름 - 확인"),IF($E69&gt;0,"초과 입금 "&amp;TEXT($E69,"#,##0"),"미입금 "&amp;TEXT(-$E69,"#,##0")))))</f>
        <v/>
      </c>
    </row>
    <row r="70">
      <c r="A70" s="7" t="n"/>
      <c r="B70" s="9" t="n"/>
      <c r="C70">
        <f>IF($A70="","",IFERROR(INDEX(주문!$A$2:$A$200,MATCH($A70,주문!$A$2:$A$200,0)),IFERROR(INDEX(주문!$A$2:$A$200,MATCH("*"&amp;$A70&amp;"*",주문!$A$2:$A$200,0)),IFERROR(INDEX(주문!$A$2:$A$200,MATCH($B70,주문!$E$2:$E$200,0)),""))))</f>
        <v/>
      </c>
      <c r="D70" s="8">
        <f>IF($C70="","",IFERROR(INDEX(주문!$E$2:$E$200,MATCH($C70,주문!$A$2:$A$200,0)),""))</f>
        <v/>
      </c>
      <c r="E70" s="8">
        <f>IF(OR($A70="",$D70=""),"",$B70-$D70)</f>
        <v/>
      </c>
      <c r="F70">
        <f>IF($A70="","",IF($C70="","주문에 없음 - 확인",IF($E70=0,IF(EXACT($A70,$C70),"일치","이름 다름 - 확인"),IF($E70&gt;0,"초과 입금 "&amp;TEXT($E70,"#,##0"),"미입금 "&amp;TEXT(-$E70,"#,##0")))))</f>
        <v/>
      </c>
    </row>
    <row r="71">
      <c r="A71" s="7" t="n"/>
      <c r="B71" s="9" t="n"/>
      <c r="C71">
        <f>IF($A71="","",IFERROR(INDEX(주문!$A$2:$A$200,MATCH($A71,주문!$A$2:$A$200,0)),IFERROR(INDEX(주문!$A$2:$A$200,MATCH("*"&amp;$A71&amp;"*",주문!$A$2:$A$200,0)),IFERROR(INDEX(주문!$A$2:$A$200,MATCH($B71,주문!$E$2:$E$200,0)),""))))</f>
        <v/>
      </c>
      <c r="D71" s="8">
        <f>IF($C71="","",IFERROR(INDEX(주문!$E$2:$E$200,MATCH($C71,주문!$A$2:$A$200,0)),""))</f>
        <v/>
      </c>
      <c r="E71" s="8">
        <f>IF(OR($A71="",$D71=""),"",$B71-$D71)</f>
        <v/>
      </c>
      <c r="F71">
        <f>IF($A71="","",IF($C71="","주문에 없음 - 확인",IF($E71=0,IF(EXACT($A71,$C71),"일치","이름 다름 - 확인"),IF($E71&gt;0,"초과 입금 "&amp;TEXT($E71,"#,##0"),"미입금 "&amp;TEXT(-$E71,"#,##0")))))</f>
        <v/>
      </c>
    </row>
    <row r="72">
      <c r="A72" s="7" t="n"/>
      <c r="B72" s="9" t="n"/>
      <c r="C72">
        <f>IF($A72="","",IFERROR(INDEX(주문!$A$2:$A$200,MATCH($A72,주문!$A$2:$A$200,0)),IFERROR(INDEX(주문!$A$2:$A$200,MATCH("*"&amp;$A72&amp;"*",주문!$A$2:$A$200,0)),IFERROR(INDEX(주문!$A$2:$A$200,MATCH($B72,주문!$E$2:$E$200,0)),""))))</f>
        <v/>
      </c>
      <c r="D72" s="8">
        <f>IF($C72="","",IFERROR(INDEX(주문!$E$2:$E$200,MATCH($C72,주문!$A$2:$A$200,0)),""))</f>
        <v/>
      </c>
      <c r="E72" s="8">
        <f>IF(OR($A72="",$D72=""),"",$B72-$D72)</f>
        <v/>
      </c>
      <c r="F72">
        <f>IF($A72="","",IF($C72="","주문에 없음 - 확인",IF($E72=0,IF(EXACT($A72,$C72),"일치","이름 다름 - 확인"),IF($E72&gt;0,"초과 입금 "&amp;TEXT($E72,"#,##0"),"미입금 "&amp;TEXT(-$E72,"#,##0")))))</f>
        <v/>
      </c>
    </row>
    <row r="73">
      <c r="A73" s="7" t="n"/>
      <c r="B73" s="9" t="n"/>
      <c r="C73">
        <f>IF($A73="","",IFERROR(INDEX(주문!$A$2:$A$200,MATCH($A73,주문!$A$2:$A$200,0)),IFERROR(INDEX(주문!$A$2:$A$200,MATCH("*"&amp;$A73&amp;"*",주문!$A$2:$A$200,0)),IFERROR(INDEX(주문!$A$2:$A$200,MATCH($B73,주문!$E$2:$E$200,0)),""))))</f>
        <v/>
      </c>
      <c r="D73" s="8">
        <f>IF($C73="","",IFERROR(INDEX(주문!$E$2:$E$200,MATCH($C73,주문!$A$2:$A$200,0)),""))</f>
        <v/>
      </c>
      <c r="E73" s="8">
        <f>IF(OR($A73="",$D73=""),"",$B73-$D73)</f>
        <v/>
      </c>
      <c r="F73">
        <f>IF($A73="","",IF($C73="","주문에 없음 - 확인",IF($E73=0,IF(EXACT($A73,$C73),"일치","이름 다름 - 확인"),IF($E73&gt;0,"초과 입금 "&amp;TEXT($E73,"#,##0"),"미입금 "&amp;TEXT(-$E73,"#,##0")))))</f>
        <v/>
      </c>
    </row>
    <row r="74">
      <c r="A74" s="7" t="n"/>
      <c r="B74" s="9" t="n"/>
      <c r="C74">
        <f>IF($A74="","",IFERROR(INDEX(주문!$A$2:$A$200,MATCH($A74,주문!$A$2:$A$200,0)),IFERROR(INDEX(주문!$A$2:$A$200,MATCH("*"&amp;$A74&amp;"*",주문!$A$2:$A$200,0)),IFERROR(INDEX(주문!$A$2:$A$200,MATCH($B74,주문!$E$2:$E$200,0)),""))))</f>
        <v/>
      </c>
      <c r="D74" s="8">
        <f>IF($C74="","",IFERROR(INDEX(주문!$E$2:$E$200,MATCH($C74,주문!$A$2:$A$200,0)),""))</f>
        <v/>
      </c>
      <c r="E74" s="8">
        <f>IF(OR($A74="",$D74=""),"",$B74-$D74)</f>
        <v/>
      </c>
      <c r="F74">
        <f>IF($A74="","",IF($C74="","주문에 없음 - 확인",IF($E74=0,IF(EXACT($A74,$C74),"일치","이름 다름 - 확인"),IF($E74&gt;0,"초과 입금 "&amp;TEXT($E74,"#,##0"),"미입금 "&amp;TEXT(-$E74,"#,##0")))))</f>
        <v/>
      </c>
    </row>
    <row r="75">
      <c r="A75" s="7" t="n"/>
      <c r="B75" s="9" t="n"/>
      <c r="C75">
        <f>IF($A75="","",IFERROR(INDEX(주문!$A$2:$A$200,MATCH($A75,주문!$A$2:$A$200,0)),IFERROR(INDEX(주문!$A$2:$A$200,MATCH("*"&amp;$A75&amp;"*",주문!$A$2:$A$200,0)),IFERROR(INDEX(주문!$A$2:$A$200,MATCH($B75,주문!$E$2:$E$200,0)),""))))</f>
        <v/>
      </c>
      <c r="D75" s="8">
        <f>IF($C75="","",IFERROR(INDEX(주문!$E$2:$E$200,MATCH($C75,주문!$A$2:$A$200,0)),""))</f>
        <v/>
      </c>
      <c r="E75" s="8">
        <f>IF(OR($A75="",$D75=""),"",$B75-$D75)</f>
        <v/>
      </c>
      <c r="F75">
        <f>IF($A75="","",IF($C75="","주문에 없음 - 확인",IF($E75=0,IF(EXACT($A75,$C75),"일치","이름 다름 - 확인"),IF($E75&gt;0,"초과 입금 "&amp;TEXT($E75,"#,##0"),"미입금 "&amp;TEXT(-$E75,"#,##0")))))</f>
        <v/>
      </c>
    </row>
    <row r="76">
      <c r="A76" s="7" t="n"/>
      <c r="B76" s="9" t="n"/>
      <c r="C76">
        <f>IF($A76="","",IFERROR(INDEX(주문!$A$2:$A$200,MATCH($A76,주문!$A$2:$A$200,0)),IFERROR(INDEX(주문!$A$2:$A$200,MATCH("*"&amp;$A76&amp;"*",주문!$A$2:$A$200,0)),IFERROR(INDEX(주문!$A$2:$A$200,MATCH($B76,주문!$E$2:$E$200,0)),""))))</f>
        <v/>
      </c>
      <c r="D76" s="8">
        <f>IF($C76="","",IFERROR(INDEX(주문!$E$2:$E$200,MATCH($C76,주문!$A$2:$A$200,0)),""))</f>
        <v/>
      </c>
      <c r="E76" s="8">
        <f>IF(OR($A76="",$D76=""),"",$B76-$D76)</f>
        <v/>
      </c>
      <c r="F76">
        <f>IF($A76="","",IF($C76="","주문에 없음 - 확인",IF($E76=0,IF(EXACT($A76,$C76),"일치","이름 다름 - 확인"),IF($E76&gt;0,"초과 입금 "&amp;TEXT($E76,"#,##0"),"미입금 "&amp;TEXT(-$E76,"#,##0")))))</f>
        <v/>
      </c>
    </row>
    <row r="77">
      <c r="A77" s="7" t="n"/>
      <c r="B77" s="9" t="n"/>
      <c r="C77">
        <f>IF($A77="","",IFERROR(INDEX(주문!$A$2:$A$200,MATCH($A77,주문!$A$2:$A$200,0)),IFERROR(INDEX(주문!$A$2:$A$200,MATCH("*"&amp;$A77&amp;"*",주문!$A$2:$A$200,0)),IFERROR(INDEX(주문!$A$2:$A$200,MATCH($B77,주문!$E$2:$E$200,0)),""))))</f>
        <v/>
      </c>
      <c r="D77" s="8">
        <f>IF($C77="","",IFERROR(INDEX(주문!$E$2:$E$200,MATCH($C77,주문!$A$2:$A$200,0)),""))</f>
        <v/>
      </c>
      <c r="E77" s="8">
        <f>IF(OR($A77="",$D77=""),"",$B77-$D77)</f>
        <v/>
      </c>
      <c r="F77">
        <f>IF($A77="","",IF($C77="","주문에 없음 - 확인",IF($E77=0,IF(EXACT($A77,$C77),"일치","이름 다름 - 확인"),IF($E77&gt;0,"초과 입금 "&amp;TEXT($E77,"#,##0"),"미입금 "&amp;TEXT(-$E77,"#,##0")))))</f>
        <v/>
      </c>
    </row>
    <row r="78">
      <c r="A78" s="7" t="n"/>
      <c r="B78" s="9" t="n"/>
      <c r="C78">
        <f>IF($A78="","",IFERROR(INDEX(주문!$A$2:$A$200,MATCH($A78,주문!$A$2:$A$200,0)),IFERROR(INDEX(주문!$A$2:$A$200,MATCH("*"&amp;$A78&amp;"*",주문!$A$2:$A$200,0)),IFERROR(INDEX(주문!$A$2:$A$200,MATCH($B78,주문!$E$2:$E$200,0)),""))))</f>
        <v/>
      </c>
      <c r="D78" s="8">
        <f>IF($C78="","",IFERROR(INDEX(주문!$E$2:$E$200,MATCH($C78,주문!$A$2:$A$200,0)),""))</f>
        <v/>
      </c>
      <c r="E78" s="8">
        <f>IF(OR($A78="",$D78=""),"",$B78-$D78)</f>
        <v/>
      </c>
      <c r="F78">
        <f>IF($A78="","",IF($C78="","주문에 없음 - 확인",IF($E78=0,IF(EXACT($A78,$C78),"일치","이름 다름 - 확인"),IF($E78&gt;0,"초과 입금 "&amp;TEXT($E78,"#,##0"),"미입금 "&amp;TEXT(-$E78,"#,##0")))))</f>
        <v/>
      </c>
    </row>
    <row r="79">
      <c r="A79" s="7" t="n"/>
      <c r="B79" s="9" t="n"/>
      <c r="C79">
        <f>IF($A79="","",IFERROR(INDEX(주문!$A$2:$A$200,MATCH($A79,주문!$A$2:$A$200,0)),IFERROR(INDEX(주문!$A$2:$A$200,MATCH("*"&amp;$A79&amp;"*",주문!$A$2:$A$200,0)),IFERROR(INDEX(주문!$A$2:$A$200,MATCH($B79,주문!$E$2:$E$200,0)),""))))</f>
        <v/>
      </c>
      <c r="D79" s="8">
        <f>IF($C79="","",IFERROR(INDEX(주문!$E$2:$E$200,MATCH($C79,주문!$A$2:$A$200,0)),""))</f>
        <v/>
      </c>
      <c r="E79" s="8">
        <f>IF(OR($A79="",$D79=""),"",$B79-$D79)</f>
        <v/>
      </c>
      <c r="F79">
        <f>IF($A79="","",IF($C79="","주문에 없음 - 확인",IF($E79=0,IF(EXACT($A79,$C79),"일치","이름 다름 - 확인"),IF($E79&gt;0,"초과 입금 "&amp;TEXT($E79,"#,##0"),"미입금 "&amp;TEXT(-$E79,"#,##0")))))</f>
        <v/>
      </c>
    </row>
    <row r="80">
      <c r="A80" s="7" t="n"/>
      <c r="B80" s="9" t="n"/>
      <c r="C80">
        <f>IF($A80="","",IFERROR(INDEX(주문!$A$2:$A$200,MATCH($A80,주문!$A$2:$A$200,0)),IFERROR(INDEX(주문!$A$2:$A$200,MATCH("*"&amp;$A80&amp;"*",주문!$A$2:$A$200,0)),IFERROR(INDEX(주문!$A$2:$A$200,MATCH($B80,주문!$E$2:$E$200,0)),""))))</f>
        <v/>
      </c>
      <c r="D80" s="8">
        <f>IF($C80="","",IFERROR(INDEX(주문!$E$2:$E$200,MATCH($C80,주문!$A$2:$A$200,0)),""))</f>
        <v/>
      </c>
      <c r="E80" s="8">
        <f>IF(OR($A80="",$D80=""),"",$B80-$D80)</f>
        <v/>
      </c>
      <c r="F80">
        <f>IF($A80="","",IF($C80="","주문에 없음 - 확인",IF($E80=0,IF(EXACT($A80,$C80),"일치","이름 다름 - 확인"),IF($E80&gt;0,"초과 입금 "&amp;TEXT($E80,"#,##0"),"미입금 "&amp;TEXT(-$E80,"#,##0")))))</f>
        <v/>
      </c>
    </row>
    <row r="81">
      <c r="A81" s="7" t="n"/>
      <c r="B81" s="9" t="n"/>
      <c r="C81">
        <f>IF($A81="","",IFERROR(INDEX(주문!$A$2:$A$200,MATCH($A81,주문!$A$2:$A$200,0)),IFERROR(INDEX(주문!$A$2:$A$200,MATCH("*"&amp;$A81&amp;"*",주문!$A$2:$A$200,0)),IFERROR(INDEX(주문!$A$2:$A$200,MATCH($B81,주문!$E$2:$E$200,0)),""))))</f>
        <v/>
      </c>
      <c r="D81" s="8">
        <f>IF($C81="","",IFERROR(INDEX(주문!$E$2:$E$200,MATCH($C81,주문!$A$2:$A$200,0)),""))</f>
        <v/>
      </c>
      <c r="E81" s="8">
        <f>IF(OR($A81="",$D81=""),"",$B81-$D81)</f>
        <v/>
      </c>
      <c r="F81">
        <f>IF($A81="","",IF($C81="","주문에 없음 - 확인",IF($E81=0,IF(EXACT($A81,$C81),"일치","이름 다름 - 확인"),IF($E81&gt;0,"초과 입금 "&amp;TEXT($E81,"#,##0"),"미입금 "&amp;TEXT(-$E81,"#,##0")))))</f>
        <v/>
      </c>
    </row>
    <row r="82">
      <c r="A82" s="7" t="n"/>
      <c r="B82" s="9" t="n"/>
      <c r="C82">
        <f>IF($A82="","",IFERROR(INDEX(주문!$A$2:$A$200,MATCH($A82,주문!$A$2:$A$200,0)),IFERROR(INDEX(주문!$A$2:$A$200,MATCH("*"&amp;$A82&amp;"*",주문!$A$2:$A$200,0)),IFERROR(INDEX(주문!$A$2:$A$200,MATCH($B82,주문!$E$2:$E$200,0)),""))))</f>
        <v/>
      </c>
      <c r="D82" s="8">
        <f>IF($C82="","",IFERROR(INDEX(주문!$E$2:$E$200,MATCH($C82,주문!$A$2:$A$200,0)),""))</f>
        <v/>
      </c>
      <c r="E82" s="8">
        <f>IF(OR($A82="",$D82=""),"",$B82-$D82)</f>
        <v/>
      </c>
      <c r="F82">
        <f>IF($A82="","",IF($C82="","주문에 없음 - 확인",IF($E82=0,IF(EXACT($A82,$C82),"일치","이름 다름 - 확인"),IF($E82&gt;0,"초과 입금 "&amp;TEXT($E82,"#,##0"),"미입금 "&amp;TEXT(-$E82,"#,##0")))))</f>
        <v/>
      </c>
    </row>
    <row r="83">
      <c r="A83" s="7" t="n"/>
      <c r="B83" s="9" t="n"/>
      <c r="C83">
        <f>IF($A83="","",IFERROR(INDEX(주문!$A$2:$A$200,MATCH($A83,주문!$A$2:$A$200,0)),IFERROR(INDEX(주문!$A$2:$A$200,MATCH("*"&amp;$A83&amp;"*",주문!$A$2:$A$200,0)),IFERROR(INDEX(주문!$A$2:$A$200,MATCH($B83,주문!$E$2:$E$200,0)),""))))</f>
        <v/>
      </c>
      <c r="D83" s="8">
        <f>IF($C83="","",IFERROR(INDEX(주문!$E$2:$E$200,MATCH($C83,주문!$A$2:$A$200,0)),""))</f>
        <v/>
      </c>
      <c r="E83" s="8">
        <f>IF(OR($A83="",$D83=""),"",$B83-$D83)</f>
        <v/>
      </c>
      <c r="F83">
        <f>IF($A83="","",IF($C83="","주문에 없음 - 확인",IF($E83=0,IF(EXACT($A83,$C83),"일치","이름 다름 - 확인"),IF($E83&gt;0,"초과 입금 "&amp;TEXT($E83,"#,##0"),"미입금 "&amp;TEXT(-$E83,"#,##0")))))</f>
        <v/>
      </c>
    </row>
    <row r="84">
      <c r="A84" s="7" t="n"/>
      <c r="B84" s="9" t="n"/>
      <c r="C84">
        <f>IF($A84="","",IFERROR(INDEX(주문!$A$2:$A$200,MATCH($A84,주문!$A$2:$A$200,0)),IFERROR(INDEX(주문!$A$2:$A$200,MATCH("*"&amp;$A84&amp;"*",주문!$A$2:$A$200,0)),IFERROR(INDEX(주문!$A$2:$A$200,MATCH($B84,주문!$E$2:$E$200,0)),""))))</f>
        <v/>
      </c>
      <c r="D84" s="8">
        <f>IF($C84="","",IFERROR(INDEX(주문!$E$2:$E$200,MATCH($C84,주문!$A$2:$A$200,0)),""))</f>
        <v/>
      </c>
      <c r="E84" s="8">
        <f>IF(OR($A84="",$D84=""),"",$B84-$D84)</f>
        <v/>
      </c>
      <c r="F84">
        <f>IF($A84="","",IF($C84="","주문에 없음 - 확인",IF($E84=0,IF(EXACT($A84,$C84),"일치","이름 다름 - 확인"),IF($E84&gt;0,"초과 입금 "&amp;TEXT($E84,"#,##0"),"미입금 "&amp;TEXT(-$E84,"#,##0")))))</f>
        <v/>
      </c>
    </row>
    <row r="85">
      <c r="A85" s="7" t="n"/>
      <c r="B85" s="9" t="n"/>
      <c r="C85">
        <f>IF($A85="","",IFERROR(INDEX(주문!$A$2:$A$200,MATCH($A85,주문!$A$2:$A$200,0)),IFERROR(INDEX(주문!$A$2:$A$200,MATCH("*"&amp;$A85&amp;"*",주문!$A$2:$A$200,0)),IFERROR(INDEX(주문!$A$2:$A$200,MATCH($B85,주문!$E$2:$E$200,0)),""))))</f>
        <v/>
      </c>
      <c r="D85" s="8">
        <f>IF($C85="","",IFERROR(INDEX(주문!$E$2:$E$200,MATCH($C85,주문!$A$2:$A$200,0)),""))</f>
        <v/>
      </c>
      <c r="E85" s="8">
        <f>IF(OR($A85="",$D85=""),"",$B85-$D85)</f>
        <v/>
      </c>
      <c r="F85">
        <f>IF($A85="","",IF($C85="","주문에 없음 - 확인",IF($E85=0,IF(EXACT($A85,$C85),"일치","이름 다름 - 확인"),IF($E85&gt;0,"초과 입금 "&amp;TEXT($E85,"#,##0"),"미입금 "&amp;TEXT(-$E85,"#,##0")))))</f>
        <v/>
      </c>
    </row>
    <row r="86">
      <c r="A86" s="7" t="n"/>
      <c r="B86" s="9" t="n"/>
      <c r="C86">
        <f>IF($A86="","",IFERROR(INDEX(주문!$A$2:$A$200,MATCH($A86,주문!$A$2:$A$200,0)),IFERROR(INDEX(주문!$A$2:$A$200,MATCH("*"&amp;$A86&amp;"*",주문!$A$2:$A$200,0)),IFERROR(INDEX(주문!$A$2:$A$200,MATCH($B86,주문!$E$2:$E$200,0)),""))))</f>
        <v/>
      </c>
      <c r="D86" s="8">
        <f>IF($C86="","",IFERROR(INDEX(주문!$E$2:$E$200,MATCH($C86,주문!$A$2:$A$200,0)),""))</f>
        <v/>
      </c>
      <c r="E86" s="8">
        <f>IF(OR($A86="",$D86=""),"",$B86-$D86)</f>
        <v/>
      </c>
      <c r="F86">
        <f>IF($A86="","",IF($C86="","주문에 없음 - 확인",IF($E86=0,IF(EXACT($A86,$C86),"일치","이름 다름 - 확인"),IF($E86&gt;0,"초과 입금 "&amp;TEXT($E86,"#,##0"),"미입금 "&amp;TEXT(-$E86,"#,##0")))))</f>
        <v/>
      </c>
    </row>
    <row r="87">
      <c r="A87" s="7" t="n"/>
      <c r="B87" s="9" t="n"/>
      <c r="C87">
        <f>IF($A87="","",IFERROR(INDEX(주문!$A$2:$A$200,MATCH($A87,주문!$A$2:$A$200,0)),IFERROR(INDEX(주문!$A$2:$A$200,MATCH("*"&amp;$A87&amp;"*",주문!$A$2:$A$200,0)),IFERROR(INDEX(주문!$A$2:$A$200,MATCH($B87,주문!$E$2:$E$200,0)),""))))</f>
        <v/>
      </c>
      <c r="D87" s="8">
        <f>IF($C87="","",IFERROR(INDEX(주문!$E$2:$E$200,MATCH($C87,주문!$A$2:$A$200,0)),""))</f>
        <v/>
      </c>
      <c r="E87" s="8">
        <f>IF(OR($A87="",$D87=""),"",$B87-$D87)</f>
        <v/>
      </c>
      <c r="F87">
        <f>IF($A87="","",IF($C87="","주문에 없음 - 확인",IF($E87=0,IF(EXACT($A87,$C87),"일치","이름 다름 - 확인"),IF($E87&gt;0,"초과 입금 "&amp;TEXT($E87,"#,##0"),"미입금 "&amp;TEXT(-$E87,"#,##0")))))</f>
        <v/>
      </c>
    </row>
    <row r="88">
      <c r="A88" s="7" t="n"/>
      <c r="B88" s="9" t="n"/>
      <c r="C88">
        <f>IF($A88="","",IFERROR(INDEX(주문!$A$2:$A$200,MATCH($A88,주문!$A$2:$A$200,0)),IFERROR(INDEX(주문!$A$2:$A$200,MATCH("*"&amp;$A88&amp;"*",주문!$A$2:$A$200,0)),IFERROR(INDEX(주문!$A$2:$A$200,MATCH($B88,주문!$E$2:$E$200,0)),""))))</f>
        <v/>
      </c>
      <c r="D88" s="8">
        <f>IF($C88="","",IFERROR(INDEX(주문!$E$2:$E$200,MATCH($C88,주문!$A$2:$A$200,0)),""))</f>
        <v/>
      </c>
      <c r="E88" s="8">
        <f>IF(OR($A88="",$D88=""),"",$B88-$D88)</f>
        <v/>
      </c>
      <c r="F88">
        <f>IF($A88="","",IF($C88="","주문에 없음 - 확인",IF($E88=0,IF(EXACT($A88,$C88),"일치","이름 다름 - 확인"),IF($E88&gt;0,"초과 입금 "&amp;TEXT($E88,"#,##0"),"미입금 "&amp;TEXT(-$E88,"#,##0")))))</f>
        <v/>
      </c>
    </row>
    <row r="89">
      <c r="A89" s="7" t="n"/>
      <c r="B89" s="9" t="n"/>
      <c r="C89">
        <f>IF($A89="","",IFERROR(INDEX(주문!$A$2:$A$200,MATCH($A89,주문!$A$2:$A$200,0)),IFERROR(INDEX(주문!$A$2:$A$200,MATCH("*"&amp;$A89&amp;"*",주문!$A$2:$A$200,0)),IFERROR(INDEX(주문!$A$2:$A$200,MATCH($B89,주문!$E$2:$E$200,0)),""))))</f>
        <v/>
      </c>
      <c r="D89" s="8">
        <f>IF($C89="","",IFERROR(INDEX(주문!$E$2:$E$200,MATCH($C89,주문!$A$2:$A$200,0)),""))</f>
        <v/>
      </c>
      <c r="E89" s="8">
        <f>IF(OR($A89="",$D89=""),"",$B89-$D89)</f>
        <v/>
      </c>
      <c r="F89">
        <f>IF($A89="","",IF($C89="","주문에 없음 - 확인",IF($E89=0,IF(EXACT($A89,$C89),"일치","이름 다름 - 확인"),IF($E89&gt;0,"초과 입금 "&amp;TEXT($E89,"#,##0"),"미입금 "&amp;TEXT(-$E89,"#,##0")))))</f>
        <v/>
      </c>
    </row>
    <row r="90">
      <c r="A90" s="7" t="n"/>
      <c r="B90" s="9" t="n"/>
      <c r="C90">
        <f>IF($A90="","",IFERROR(INDEX(주문!$A$2:$A$200,MATCH($A90,주문!$A$2:$A$200,0)),IFERROR(INDEX(주문!$A$2:$A$200,MATCH("*"&amp;$A90&amp;"*",주문!$A$2:$A$200,0)),IFERROR(INDEX(주문!$A$2:$A$200,MATCH($B90,주문!$E$2:$E$200,0)),""))))</f>
        <v/>
      </c>
      <c r="D90" s="8">
        <f>IF($C90="","",IFERROR(INDEX(주문!$E$2:$E$200,MATCH($C90,주문!$A$2:$A$200,0)),""))</f>
        <v/>
      </c>
      <c r="E90" s="8">
        <f>IF(OR($A90="",$D90=""),"",$B90-$D90)</f>
        <v/>
      </c>
      <c r="F90">
        <f>IF($A90="","",IF($C90="","주문에 없음 - 확인",IF($E90=0,IF(EXACT($A90,$C90),"일치","이름 다름 - 확인"),IF($E90&gt;0,"초과 입금 "&amp;TEXT($E90,"#,##0"),"미입금 "&amp;TEXT(-$E90,"#,##0")))))</f>
        <v/>
      </c>
    </row>
    <row r="91">
      <c r="A91" s="7" t="n"/>
      <c r="B91" s="9" t="n"/>
      <c r="C91">
        <f>IF($A91="","",IFERROR(INDEX(주문!$A$2:$A$200,MATCH($A91,주문!$A$2:$A$200,0)),IFERROR(INDEX(주문!$A$2:$A$200,MATCH("*"&amp;$A91&amp;"*",주문!$A$2:$A$200,0)),IFERROR(INDEX(주문!$A$2:$A$200,MATCH($B91,주문!$E$2:$E$200,0)),""))))</f>
        <v/>
      </c>
      <c r="D91" s="8">
        <f>IF($C91="","",IFERROR(INDEX(주문!$E$2:$E$200,MATCH($C91,주문!$A$2:$A$200,0)),""))</f>
        <v/>
      </c>
      <c r="E91" s="8">
        <f>IF(OR($A91="",$D91=""),"",$B91-$D91)</f>
        <v/>
      </c>
      <c r="F91">
        <f>IF($A91="","",IF($C91="","주문에 없음 - 확인",IF($E91=0,IF(EXACT($A91,$C91),"일치","이름 다름 - 확인"),IF($E91&gt;0,"초과 입금 "&amp;TEXT($E91,"#,##0"),"미입금 "&amp;TEXT(-$E91,"#,##0")))))</f>
        <v/>
      </c>
    </row>
    <row r="92">
      <c r="A92" s="7" t="n"/>
      <c r="B92" s="9" t="n"/>
      <c r="C92">
        <f>IF($A92="","",IFERROR(INDEX(주문!$A$2:$A$200,MATCH($A92,주문!$A$2:$A$200,0)),IFERROR(INDEX(주문!$A$2:$A$200,MATCH("*"&amp;$A92&amp;"*",주문!$A$2:$A$200,0)),IFERROR(INDEX(주문!$A$2:$A$200,MATCH($B92,주문!$E$2:$E$200,0)),""))))</f>
        <v/>
      </c>
      <c r="D92" s="8">
        <f>IF($C92="","",IFERROR(INDEX(주문!$E$2:$E$200,MATCH($C92,주문!$A$2:$A$200,0)),""))</f>
        <v/>
      </c>
      <c r="E92" s="8">
        <f>IF(OR($A92="",$D92=""),"",$B92-$D92)</f>
        <v/>
      </c>
      <c r="F92">
        <f>IF($A92="","",IF($C92="","주문에 없음 - 확인",IF($E92=0,IF(EXACT($A92,$C92),"일치","이름 다름 - 확인"),IF($E92&gt;0,"초과 입금 "&amp;TEXT($E92,"#,##0"),"미입금 "&amp;TEXT(-$E92,"#,##0")))))</f>
        <v/>
      </c>
    </row>
    <row r="93">
      <c r="A93" s="7" t="n"/>
      <c r="B93" s="9" t="n"/>
      <c r="C93">
        <f>IF($A93="","",IFERROR(INDEX(주문!$A$2:$A$200,MATCH($A93,주문!$A$2:$A$200,0)),IFERROR(INDEX(주문!$A$2:$A$200,MATCH("*"&amp;$A93&amp;"*",주문!$A$2:$A$200,0)),IFERROR(INDEX(주문!$A$2:$A$200,MATCH($B93,주문!$E$2:$E$200,0)),""))))</f>
        <v/>
      </c>
      <c r="D93" s="8">
        <f>IF($C93="","",IFERROR(INDEX(주문!$E$2:$E$200,MATCH($C93,주문!$A$2:$A$200,0)),""))</f>
        <v/>
      </c>
      <c r="E93" s="8">
        <f>IF(OR($A93="",$D93=""),"",$B93-$D93)</f>
        <v/>
      </c>
      <c r="F93">
        <f>IF($A93="","",IF($C93="","주문에 없음 - 확인",IF($E93=0,IF(EXACT($A93,$C93),"일치","이름 다름 - 확인"),IF($E93&gt;0,"초과 입금 "&amp;TEXT($E93,"#,##0"),"미입금 "&amp;TEXT(-$E93,"#,##0")))))</f>
        <v/>
      </c>
    </row>
    <row r="94">
      <c r="A94" s="7" t="n"/>
      <c r="B94" s="9" t="n"/>
      <c r="C94">
        <f>IF($A94="","",IFERROR(INDEX(주문!$A$2:$A$200,MATCH($A94,주문!$A$2:$A$200,0)),IFERROR(INDEX(주문!$A$2:$A$200,MATCH("*"&amp;$A94&amp;"*",주문!$A$2:$A$200,0)),IFERROR(INDEX(주문!$A$2:$A$200,MATCH($B94,주문!$E$2:$E$200,0)),""))))</f>
        <v/>
      </c>
      <c r="D94" s="8">
        <f>IF($C94="","",IFERROR(INDEX(주문!$E$2:$E$200,MATCH($C94,주문!$A$2:$A$200,0)),""))</f>
        <v/>
      </c>
      <c r="E94" s="8">
        <f>IF(OR($A94="",$D94=""),"",$B94-$D94)</f>
        <v/>
      </c>
      <c r="F94">
        <f>IF($A94="","",IF($C94="","주문에 없음 - 확인",IF($E94=0,IF(EXACT($A94,$C94),"일치","이름 다름 - 확인"),IF($E94&gt;0,"초과 입금 "&amp;TEXT($E94,"#,##0"),"미입금 "&amp;TEXT(-$E94,"#,##0")))))</f>
        <v/>
      </c>
    </row>
    <row r="95">
      <c r="A95" s="7" t="n"/>
      <c r="B95" s="9" t="n"/>
      <c r="C95">
        <f>IF($A95="","",IFERROR(INDEX(주문!$A$2:$A$200,MATCH($A95,주문!$A$2:$A$200,0)),IFERROR(INDEX(주문!$A$2:$A$200,MATCH("*"&amp;$A95&amp;"*",주문!$A$2:$A$200,0)),IFERROR(INDEX(주문!$A$2:$A$200,MATCH($B95,주문!$E$2:$E$200,0)),""))))</f>
        <v/>
      </c>
      <c r="D95" s="8">
        <f>IF($C95="","",IFERROR(INDEX(주문!$E$2:$E$200,MATCH($C95,주문!$A$2:$A$200,0)),""))</f>
        <v/>
      </c>
      <c r="E95" s="8">
        <f>IF(OR($A95="",$D95=""),"",$B95-$D95)</f>
        <v/>
      </c>
      <c r="F95">
        <f>IF($A95="","",IF($C95="","주문에 없음 - 확인",IF($E95=0,IF(EXACT($A95,$C95),"일치","이름 다름 - 확인"),IF($E95&gt;0,"초과 입금 "&amp;TEXT($E95,"#,##0"),"미입금 "&amp;TEXT(-$E95,"#,##0")))))</f>
        <v/>
      </c>
    </row>
    <row r="96">
      <c r="A96" s="7" t="n"/>
      <c r="B96" s="9" t="n"/>
      <c r="C96">
        <f>IF($A96="","",IFERROR(INDEX(주문!$A$2:$A$200,MATCH($A96,주문!$A$2:$A$200,0)),IFERROR(INDEX(주문!$A$2:$A$200,MATCH("*"&amp;$A96&amp;"*",주문!$A$2:$A$200,0)),IFERROR(INDEX(주문!$A$2:$A$200,MATCH($B96,주문!$E$2:$E$200,0)),""))))</f>
        <v/>
      </c>
      <c r="D96" s="8">
        <f>IF($C96="","",IFERROR(INDEX(주문!$E$2:$E$200,MATCH($C96,주문!$A$2:$A$200,0)),""))</f>
        <v/>
      </c>
      <c r="E96" s="8">
        <f>IF(OR($A96="",$D96=""),"",$B96-$D96)</f>
        <v/>
      </c>
      <c r="F96">
        <f>IF($A96="","",IF($C96="","주문에 없음 - 확인",IF($E96=0,IF(EXACT($A96,$C96),"일치","이름 다름 - 확인"),IF($E96&gt;0,"초과 입금 "&amp;TEXT($E96,"#,##0"),"미입금 "&amp;TEXT(-$E96,"#,##0")))))</f>
        <v/>
      </c>
    </row>
    <row r="97">
      <c r="A97" s="7" t="n"/>
      <c r="B97" s="9" t="n"/>
      <c r="C97">
        <f>IF($A97="","",IFERROR(INDEX(주문!$A$2:$A$200,MATCH($A97,주문!$A$2:$A$200,0)),IFERROR(INDEX(주문!$A$2:$A$200,MATCH("*"&amp;$A97&amp;"*",주문!$A$2:$A$200,0)),IFERROR(INDEX(주문!$A$2:$A$200,MATCH($B97,주문!$E$2:$E$200,0)),""))))</f>
        <v/>
      </c>
      <c r="D97" s="8">
        <f>IF($C97="","",IFERROR(INDEX(주문!$E$2:$E$200,MATCH($C97,주문!$A$2:$A$200,0)),""))</f>
        <v/>
      </c>
      <c r="E97" s="8">
        <f>IF(OR($A97="",$D97=""),"",$B97-$D97)</f>
        <v/>
      </c>
      <c r="F97">
        <f>IF($A97="","",IF($C97="","주문에 없음 - 확인",IF($E97=0,IF(EXACT($A97,$C97),"일치","이름 다름 - 확인"),IF($E97&gt;0,"초과 입금 "&amp;TEXT($E97,"#,##0"),"미입금 "&amp;TEXT(-$E97,"#,##0")))))</f>
        <v/>
      </c>
    </row>
    <row r="98">
      <c r="A98" s="7" t="n"/>
      <c r="B98" s="9" t="n"/>
      <c r="C98">
        <f>IF($A98="","",IFERROR(INDEX(주문!$A$2:$A$200,MATCH($A98,주문!$A$2:$A$200,0)),IFERROR(INDEX(주문!$A$2:$A$200,MATCH("*"&amp;$A98&amp;"*",주문!$A$2:$A$200,0)),IFERROR(INDEX(주문!$A$2:$A$200,MATCH($B98,주문!$E$2:$E$200,0)),""))))</f>
        <v/>
      </c>
      <c r="D98" s="8">
        <f>IF($C98="","",IFERROR(INDEX(주문!$E$2:$E$200,MATCH($C98,주문!$A$2:$A$200,0)),""))</f>
        <v/>
      </c>
      <c r="E98" s="8">
        <f>IF(OR($A98="",$D98=""),"",$B98-$D98)</f>
        <v/>
      </c>
      <c r="F98">
        <f>IF($A98="","",IF($C98="","주문에 없음 - 확인",IF($E98=0,IF(EXACT($A98,$C98),"일치","이름 다름 - 확인"),IF($E98&gt;0,"초과 입금 "&amp;TEXT($E98,"#,##0"),"미입금 "&amp;TEXT(-$E98,"#,##0")))))</f>
        <v/>
      </c>
    </row>
    <row r="99">
      <c r="A99" s="7" t="n"/>
      <c r="B99" s="9" t="n"/>
      <c r="C99">
        <f>IF($A99="","",IFERROR(INDEX(주문!$A$2:$A$200,MATCH($A99,주문!$A$2:$A$200,0)),IFERROR(INDEX(주문!$A$2:$A$200,MATCH("*"&amp;$A99&amp;"*",주문!$A$2:$A$200,0)),IFERROR(INDEX(주문!$A$2:$A$200,MATCH($B99,주문!$E$2:$E$200,0)),""))))</f>
        <v/>
      </c>
      <c r="D99" s="8">
        <f>IF($C99="","",IFERROR(INDEX(주문!$E$2:$E$200,MATCH($C99,주문!$A$2:$A$200,0)),""))</f>
        <v/>
      </c>
      <c r="E99" s="8">
        <f>IF(OR($A99="",$D99=""),"",$B99-$D99)</f>
        <v/>
      </c>
      <c r="F99">
        <f>IF($A99="","",IF($C99="","주문에 없음 - 확인",IF($E99=0,IF(EXACT($A99,$C99),"일치","이름 다름 - 확인"),IF($E99&gt;0,"초과 입금 "&amp;TEXT($E99,"#,##0"),"미입금 "&amp;TEXT(-$E99,"#,##0")))))</f>
        <v/>
      </c>
    </row>
    <row r="100">
      <c r="A100" s="7" t="n"/>
      <c r="B100" s="9" t="n"/>
      <c r="C100">
        <f>IF($A100="","",IFERROR(INDEX(주문!$A$2:$A$200,MATCH($A100,주문!$A$2:$A$200,0)),IFERROR(INDEX(주문!$A$2:$A$200,MATCH("*"&amp;$A100&amp;"*",주문!$A$2:$A$200,0)),IFERROR(INDEX(주문!$A$2:$A$200,MATCH($B100,주문!$E$2:$E$200,0)),""))))</f>
        <v/>
      </c>
      <c r="D100" s="8">
        <f>IF($C100="","",IFERROR(INDEX(주문!$E$2:$E$200,MATCH($C100,주문!$A$2:$A$200,0)),""))</f>
        <v/>
      </c>
      <c r="E100" s="8">
        <f>IF(OR($A100="",$D100=""),"",$B100-$D100)</f>
        <v/>
      </c>
      <c r="F100">
        <f>IF($A100="","",IF($C100="","주문에 없음 - 확인",IF($E100=0,IF(EXACT($A100,$C100),"일치","이름 다름 - 확인"),IF($E100&gt;0,"초과 입금 "&amp;TEXT($E100,"#,##0"),"미입금 "&amp;TEXT(-$E100,"#,##0")))))</f>
        <v/>
      </c>
    </row>
    <row r="101">
      <c r="A101" s="7" t="n"/>
      <c r="B101" s="9" t="n"/>
      <c r="C101">
        <f>IF($A101="","",IFERROR(INDEX(주문!$A$2:$A$200,MATCH($A101,주문!$A$2:$A$200,0)),IFERROR(INDEX(주문!$A$2:$A$200,MATCH("*"&amp;$A101&amp;"*",주문!$A$2:$A$200,0)),IFERROR(INDEX(주문!$A$2:$A$200,MATCH($B101,주문!$E$2:$E$200,0)),""))))</f>
        <v/>
      </c>
      <c r="D101" s="8">
        <f>IF($C101="","",IFERROR(INDEX(주문!$E$2:$E$200,MATCH($C101,주문!$A$2:$A$200,0)),""))</f>
        <v/>
      </c>
      <c r="E101" s="8">
        <f>IF(OR($A101="",$D101=""),"",$B101-$D101)</f>
        <v/>
      </c>
      <c r="F101">
        <f>IF($A101="","",IF($C101="","주문에 없음 - 확인",IF($E101=0,IF(EXACT($A101,$C101),"일치","이름 다름 - 확인"),IF($E101&gt;0,"초과 입금 "&amp;TEXT($E101,"#,##0"),"미입금 "&amp;TEXT(-$E101,"#,##0")))))</f>
        <v/>
      </c>
    </row>
    <row r="102">
      <c r="A102" s="7" t="n"/>
      <c r="B102" s="9" t="n"/>
      <c r="C102">
        <f>IF($A102="","",IFERROR(INDEX(주문!$A$2:$A$200,MATCH($A102,주문!$A$2:$A$200,0)),IFERROR(INDEX(주문!$A$2:$A$200,MATCH("*"&amp;$A102&amp;"*",주문!$A$2:$A$200,0)),IFERROR(INDEX(주문!$A$2:$A$200,MATCH($B102,주문!$E$2:$E$200,0)),""))))</f>
        <v/>
      </c>
      <c r="D102" s="8">
        <f>IF($C102="","",IFERROR(INDEX(주문!$E$2:$E$200,MATCH($C102,주문!$A$2:$A$200,0)),""))</f>
        <v/>
      </c>
      <c r="E102" s="8">
        <f>IF(OR($A102="",$D102=""),"",$B102-$D102)</f>
        <v/>
      </c>
      <c r="F102">
        <f>IF($A102="","",IF($C102="","주문에 없음 - 확인",IF($E102=0,IF(EXACT($A102,$C102),"일치","이름 다름 - 확인"),IF($E102&gt;0,"초과 입금 "&amp;TEXT($E102,"#,##0"),"미입금 "&amp;TEXT(-$E102,"#,##0")))))</f>
        <v/>
      </c>
    </row>
    <row r="103">
      <c r="A103" s="7" t="n"/>
      <c r="B103" s="9" t="n"/>
      <c r="C103">
        <f>IF($A103="","",IFERROR(INDEX(주문!$A$2:$A$200,MATCH($A103,주문!$A$2:$A$200,0)),IFERROR(INDEX(주문!$A$2:$A$200,MATCH("*"&amp;$A103&amp;"*",주문!$A$2:$A$200,0)),IFERROR(INDEX(주문!$A$2:$A$200,MATCH($B103,주문!$E$2:$E$200,0)),""))))</f>
        <v/>
      </c>
      <c r="D103" s="8">
        <f>IF($C103="","",IFERROR(INDEX(주문!$E$2:$E$200,MATCH($C103,주문!$A$2:$A$200,0)),""))</f>
        <v/>
      </c>
      <c r="E103" s="8">
        <f>IF(OR($A103="",$D103=""),"",$B103-$D103)</f>
        <v/>
      </c>
      <c r="F103">
        <f>IF($A103="","",IF($C103="","주문에 없음 - 확인",IF($E103=0,IF(EXACT($A103,$C103),"일치","이름 다름 - 확인"),IF($E103&gt;0,"초과 입금 "&amp;TEXT($E103,"#,##0"),"미입금 "&amp;TEXT(-$E103,"#,##0")))))</f>
        <v/>
      </c>
    </row>
    <row r="104">
      <c r="A104" s="7" t="n"/>
      <c r="B104" s="9" t="n"/>
      <c r="C104">
        <f>IF($A104="","",IFERROR(INDEX(주문!$A$2:$A$200,MATCH($A104,주문!$A$2:$A$200,0)),IFERROR(INDEX(주문!$A$2:$A$200,MATCH("*"&amp;$A104&amp;"*",주문!$A$2:$A$200,0)),IFERROR(INDEX(주문!$A$2:$A$200,MATCH($B104,주문!$E$2:$E$200,0)),""))))</f>
        <v/>
      </c>
      <c r="D104" s="8">
        <f>IF($C104="","",IFERROR(INDEX(주문!$E$2:$E$200,MATCH($C104,주문!$A$2:$A$200,0)),""))</f>
        <v/>
      </c>
      <c r="E104" s="8">
        <f>IF(OR($A104="",$D104=""),"",$B104-$D104)</f>
        <v/>
      </c>
      <c r="F104">
        <f>IF($A104="","",IF($C104="","주문에 없음 - 확인",IF($E104=0,IF(EXACT($A104,$C104),"일치","이름 다름 - 확인"),IF($E104&gt;0,"초과 입금 "&amp;TEXT($E104,"#,##0"),"미입금 "&amp;TEXT(-$E104,"#,##0")))))</f>
        <v/>
      </c>
    </row>
    <row r="105">
      <c r="A105" s="7" t="n"/>
      <c r="B105" s="9" t="n"/>
      <c r="C105">
        <f>IF($A105="","",IFERROR(INDEX(주문!$A$2:$A$200,MATCH($A105,주문!$A$2:$A$200,0)),IFERROR(INDEX(주문!$A$2:$A$200,MATCH("*"&amp;$A105&amp;"*",주문!$A$2:$A$200,0)),IFERROR(INDEX(주문!$A$2:$A$200,MATCH($B105,주문!$E$2:$E$200,0)),""))))</f>
        <v/>
      </c>
      <c r="D105" s="8">
        <f>IF($C105="","",IFERROR(INDEX(주문!$E$2:$E$200,MATCH($C105,주문!$A$2:$A$200,0)),""))</f>
        <v/>
      </c>
      <c r="E105" s="8">
        <f>IF(OR($A105="",$D105=""),"",$B105-$D105)</f>
        <v/>
      </c>
      <c r="F105">
        <f>IF($A105="","",IF($C105="","주문에 없음 - 확인",IF($E105=0,IF(EXACT($A105,$C105),"일치","이름 다름 - 확인"),IF($E105&gt;0,"초과 입금 "&amp;TEXT($E105,"#,##0"),"미입금 "&amp;TEXT(-$E105,"#,##0")))))</f>
        <v/>
      </c>
    </row>
    <row r="106">
      <c r="A106" s="7" t="n"/>
      <c r="B106" s="9" t="n"/>
      <c r="C106">
        <f>IF($A106="","",IFERROR(INDEX(주문!$A$2:$A$200,MATCH($A106,주문!$A$2:$A$200,0)),IFERROR(INDEX(주문!$A$2:$A$200,MATCH("*"&amp;$A106&amp;"*",주문!$A$2:$A$200,0)),IFERROR(INDEX(주문!$A$2:$A$200,MATCH($B106,주문!$E$2:$E$200,0)),""))))</f>
        <v/>
      </c>
      <c r="D106" s="8">
        <f>IF($C106="","",IFERROR(INDEX(주문!$E$2:$E$200,MATCH($C106,주문!$A$2:$A$200,0)),""))</f>
        <v/>
      </c>
      <c r="E106" s="8">
        <f>IF(OR($A106="",$D106=""),"",$B106-$D106)</f>
        <v/>
      </c>
      <c r="F106">
        <f>IF($A106="","",IF($C106="","주문에 없음 - 확인",IF($E106=0,IF(EXACT($A106,$C106),"일치","이름 다름 - 확인"),IF($E106&gt;0,"초과 입금 "&amp;TEXT($E106,"#,##0"),"미입금 "&amp;TEXT(-$E106,"#,##0")))))</f>
        <v/>
      </c>
    </row>
    <row r="107">
      <c r="A107" s="7" t="n"/>
      <c r="B107" s="9" t="n"/>
      <c r="C107">
        <f>IF($A107="","",IFERROR(INDEX(주문!$A$2:$A$200,MATCH($A107,주문!$A$2:$A$200,0)),IFERROR(INDEX(주문!$A$2:$A$200,MATCH("*"&amp;$A107&amp;"*",주문!$A$2:$A$200,0)),IFERROR(INDEX(주문!$A$2:$A$200,MATCH($B107,주문!$E$2:$E$200,0)),""))))</f>
        <v/>
      </c>
      <c r="D107" s="8">
        <f>IF($C107="","",IFERROR(INDEX(주문!$E$2:$E$200,MATCH($C107,주문!$A$2:$A$200,0)),""))</f>
        <v/>
      </c>
      <c r="E107" s="8">
        <f>IF(OR($A107="",$D107=""),"",$B107-$D107)</f>
        <v/>
      </c>
      <c r="F107">
        <f>IF($A107="","",IF($C107="","주문에 없음 - 확인",IF($E107=0,IF(EXACT($A107,$C107),"일치","이름 다름 - 확인"),IF($E107&gt;0,"초과 입금 "&amp;TEXT($E107,"#,##0"),"미입금 "&amp;TEXT(-$E107,"#,##0")))))</f>
        <v/>
      </c>
    </row>
    <row r="108">
      <c r="A108" s="7" t="n"/>
      <c r="B108" s="9" t="n"/>
      <c r="C108">
        <f>IF($A108="","",IFERROR(INDEX(주문!$A$2:$A$200,MATCH($A108,주문!$A$2:$A$200,0)),IFERROR(INDEX(주문!$A$2:$A$200,MATCH("*"&amp;$A108&amp;"*",주문!$A$2:$A$200,0)),IFERROR(INDEX(주문!$A$2:$A$200,MATCH($B108,주문!$E$2:$E$200,0)),""))))</f>
        <v/>
      </c>
      <c r="D108" s="8">
        <f>IF($C108="","",IFERROR(INDEX(주문!$E$2:$E$200,MATCH($C108,주문!$A$2:$A$200,0)),""))</f>
        <v/>
      </c>
      <c r="E108" s="8">
        <f>IF(OR($A108="",$D108=""),"",$B108-$D108)</f>
        <v/>
      </c>
      <c r="F108">
        <f>IF($A108="","",IF($C108="","주문에 없음 - 확인",IF($E108=0,IF(EXACT($A108,$C108),"일치","이름 다름 - 확인"),IF($E108&gt;0,"초과 입금 "&amp;TEXT($E108,"#,##0"),"미입금 "&amp;TEXT(-$E108,"#,##0")))))</f>
        <v/>
      </c>
    </row>
    <row r="109">
      <c r="A109" s="7" t="n"/>
      <c r="B109" s="9" t="n"/>
      <c r="C109">
        <f>IF($A109="","",IFERROR(INDEX(주문!$A$2:$A$200,MATCH($A109,주문!$A$2:$A$200,0)),IFERROR(INDEX(주문!$A$2:$A$200,MATCH("*"&amp;$A109&amp;"*",주문!$A$2:$A$200,0)),IFERROR(INDEX(주문!$A$2:$A$200,MATCH($B109,주문!$E$2:$E$200,0)),""))))</f>
        <v/>
      </c>
      <c r="D109" s="8">
        <f>IF($C109="","",IFERROR(INDEX(주문!$E$2:$E$200,MATCH($C109,주문!$A$2:$A$200,0)),""))</f>
        <v/>
      </c>
      <c r="E109" s="8">
        <f>IF(OR($A109="",$D109=""),"",$B109-$D109)</f>
        <v/>
      </c>
      <c r="F109">
        <f>IF($A109="","",IF($C109="","주문에 없음 - 확인",IF($E109=0,IF(EXACT($A109,$C109),"일치","이름 다름 - 확인"),IF($E109&gt;0,"초과 입금 "&amp;TEXT($E109,"#,##0"),"미입금 "&amp;TEXT(-$E109,"#,##0")))))</f>
        <v/>
      </c>
    </row>
    <row r="110">
      <c r="A110" s="7" t="n"/>
      <c r="B110" s="9" t="n"/>
      <c r="C110">
        <f>IF($A110="","",IFERROR(INDEX(주문!$A$2:$A$200,MATCH($A110,주문!$A$2:$A$200,0)),IFERROR(INDEX(주문!$A$2:$A$200,MATCH("*"&amp;$A110&amp;"*",주문!$A$2:$A$200,0)),IFERROR(INDEX(주문!$A$2:$A$200,MATCH($B110,주문!$E$2:$E$200,0)),""))))</f>
        <v/>
      </c>
      <c r="D110" s="8">
        <f>IF($C110="","",IFERROR(INDEX(주문!$E$2:$E$200,MATCH($C110,주문!$A$2:$A$200,0)),""))</f>
        <v/>
      </c>
      <c r="E110" s="8">
        <f>IF(OR($A110="",$D110=""),"",$B110-$D110)</f>
        <v/>
      </c>
      <c r="F110">
        <f>IF($A110="","",IF($C110="","주문에 없음 - 확인",IF($E110=0,IF(EXACT($A110,$C110),"일치","이름 다름 - 확인"),IF($E110&gt;0,"초과 입금 "&amp;TEXT($E110,"#,##0"),"미입금 "&amp;TEXT(-$E110,"#,##0")))))</f>
        <v/>
      </c>
    </row>
    <row r="111">
      <c r="A111" s="7" t="n"/>
      <c r="B111" s="9" t="n"/>
      <c r="C111">
        <f>IF($A111="","",IFERROR(INDEX(주문!$A$2:$A$200,MATCH($A111,주문!$A$2:$A$200,0)),IFERROR(INDEX(주문!$A$2:$A$200,MATCH("*"&amp;$A111&amp;"*",주문!$A$2:$A$200,0)),IFERROR(INDEX(주문!$A$2:$A$200,MATCH($B111,주문!$E$2:$E$200,0)),""))))</f>
        <v/>
      </c>
      <c r="D111" s="8">
        <f>IF($C111="","",IFERROR(INDEX(주문!$E$2:$E$200,MATCH($C111,주문!$A$2:$A$200,0)),""))</f>
        <v/>
      </c>
      <c r="E111" s="8">
        <f>IF(OR($A111="",$D111=""),"",$B111-$D111)</f>
        <v/>
      </c>
      <c r="F111">
        <f>IF($A111="","",IF($C111="","주문에 없음 - 확인",IF($E111=0,IF(EXACT($A111,$C111),"일치","이름 다름 - 확인"),IF($E111&gt;0,"초과 입금 "&amp;TEXT($E111,"#,##0"),"미입금 "&amp;TEXT(-$E111,"#,##0")))))</f>
        <v/>
      </c>
    </row>
    <row r="112">
      <c r="A112" s="7" t="n"/>
      <c r="B112" s="9" t="n"/>
      <c r="C112">
        <f>IF($A112="","",IFERROR(INDEX(주문!$A$2:$A$200,MATCH($A112,주문!$A$2:$A$200,0)),IFERROR(INDEX(주문!$A$2:$A$200,MATCH("*"&amp;$A112&amp;"*",주문!$A$2:$A$200,0)),IFERROR(INDEX(주문!$A$2:$A$200,MATCH($B112,주문!$E$2:$E$200,0)),""))))</f>
        <v/>
      </c>
      <c r="D112" s="8">
        <f>IF($C112="","",IFERROR(INDEX(주문!$E$2:$E$200,MATCH($C112,주문!$A$2:$A$200,0)),""))</f>
        <v/>
      </c>
      <c r="E112" s="8">
        <f>IF(OR($A112="",$D112=""),"",$B112-$D112)</f>
        <v/>
      </c>
      <c r="F112">
        <f>IF($A112="","",IF($C112="","주문에 없음 - 확인",IF($E112=0,IF(EXACT($A112,$C112),"일치","이름 다름 - 확인"),IF($E112&gt;0,"초과 입금 "&amp;TEXT($E112,"#,##0"),"미입금 "&amp;TEXT(-$E112,"#,##0")))))</f>
        <v/>
      </c>
    </row>
    <row r="113">
      <c r="A113" s="7" t="n"/>
      <c r="B113" s="9" t="n"/>
      <c r="C113">
        <f>IF($A113="","",IFERROR(INDEX(주문!$A$2:$A$200,MATCH($A113,주문!$A$2:$A$200,0)),IFERROR(INDEX(주문!$A$2:$A$200,MATCH("*"&amp;$A113&amp;"*",주문!$A$2:$A$200,0)),IFERROR(INDEX(주문!$A$2:$A$200,MATCH($B113,주문!$E$2:$E$200,0)),""))))</f>
        <v/>
      </c>
      <c r="D113" s="8">
        <f>IF($C113="","",IFERROR(INDEX(주문!$E$2:$E$200,MATCH($C113,주문!$A$2:$A$200,0)),""))</f>
        <v/>
      </c>
      <c r="E113" s="8">
        <f>IF(OR($A113="",$D113=""),"",$B113-$D113)</f>
        <v/>
      </c>
      <c r="F113">
        <f>IF($A113="","",IF($C113="","주문에 없음 - 확인",IF($E113=0,IF(EXACT($A113,$C113),"일치","이름 다름 - 확인"),IF($E113&gt;0,"초과 입금 "&amp;TEXT($E113,"#,##0"),"미입금 "&amp;TEXT(-$E113,"#,##0")))))</f>
        <v/>
      </c>
    </row>
    <row r="114">
      <c r="A114" s="7" t="n"/>
      <c r="B114" s="9" t="n"/>
      <c r="C114">
        <f>IF($A114="","",IFERROR(INDEX(주문!$A$2:$A$200,MATCH($A114,주문!$A$2:$A$200,0)),IFERROR(INDEX(주문!$A$2:$A$200,MATCH("*"&amp;$A114&amp;"*",주문!$A$2:$A$200,0)),IFERROR(INDEX(주문!$A$2:$A$200,MATCH($B114,주문!$E$2:$E$200,0)),""))))</f>
        <v/>
      </c>
      <c r="D114" s="8">
        <f>IF($C114="","",IFERROR(INDEX(주문!$E$2:$E$200,MATCH($C114,주문!$A$2:$A$200,0)),""))</f>
        <v/>
      </c>
      <c r="E114" s="8">
        <f>IF(OR($A114="",$D114=""),"",$B114-$D114)</f>
        <v/>
      </c>
      <c r="F114">
        <f>IF($A114="","",IF($C114="","주문에 없음 - 확인",IF($E114=0,IF(EXACT($A114,$C114),"일치","이름 다름 - 확인"),IF($E114&gt;0,"초과 입금 "&amp;TEXT($E114,"#,##0"),"미입금 "&amp;TEXT(-$E114,"#,##0")))))</f>
        <v/>
      </c>
    </row>
    <row r="115">
      <c r="A115" s="7" t="n"/>
      <c r="B115" s="9" t="n"/>
      <c r="C115">
        <f>IF($A115="","",IFERROR(INDEX(주문!$A$2:$A$200,MATCH($A115,주문!$A$2:$A$200,0)),IFERROR(INDEX(주문!$A$2:$A$200,MATCH("*"&amp;$A115&amp;"*",주문!$A$2:$A$200,0)),IFERROR(INDEX(주문!$A$2:$A$200,MATCH($B115,주문!$E$2:$E$200,0)),""))))</f>
        <v/>
      </c>
      <c r="D115" s="8">
        <f>IF($C115="","",IFERROR(INDEX(주문!$E$2:$E$200,MATCH($C115,주문!$A$2:$A$200,0)),""))</f>
        <v/>
      </c>
      <c r="E115" s="8">
        <f>IF(OR($A115="",$D115=""),"",$B115-$D115)</f>
        <v/>
      </c>
      <c r="F115">
        <f>IF($A115="","",IF($C115="","주문에 없음 - 확인",IF($E115=0,IF(EXACT($A115,$C115),"일치","이름 다름 - 확인"),IF($E115&gt;0,"초과 입금 "&amp;TEXT($E115,"#,##0"),"미입금 "&amp;TEXT(-$E115,"#,##0")))))</f>
        <v/>
      </c>
    </row>
    <row r="116">
      <c r="A116" s="7" t="n"/>
      <c r="B116" s="9" t="n"/>
      <c r="C116">
        <f>IF($A116="","",IFERROR(INDEX(주문!$A$2:$A$200,MATCH($A116,주문!$A$2:$A$200,0)),IFERROR(INDEX(주문!$A$2:$A$200,MATCH("*"&amp;$A116&amp;"*",주문!$A$2:$A$200,0)),IFERROR(INDEX(주문!$A$2:$A$200,MATCH($B116,주문!$E$2:$E$200,0)),""))))</f>
        <v/>
      </c>
      <c r="D116" s="8">
        <f>IF($C116="","",IFERROR(INDEX(주문!$E$2:$E$200,MATCH($C116,주문!$A$2:$A$200,0)),""))</f>
        <v/>
      </c>
      <c r="E116" s="8">
        <f>IF(OR($A116="",$D116=""),"",$B116-$D116)</f>
        <v/>
      </c>
      <c r="F116">
        <f>IF($A116="","",IF($C116="","주문에 없음 - 확인",IF($E116=0,IF(EXACT($A116,$C116),"일치","이름 다름 - 확인"),IF($E116&gt;0,"초과 입금 "&amp;TEXT($E116,"#,##0"),"미입금 "&amp;TEXT(-$E116,"#,##0")))))</f>
        <v/>
      </c>
    </row>
    <row r="117">
      <c r="A117" s="7" t="n"/>
      <c r="B117" s="9" t="n"/>
      <c r="C117">
        <f>IF($A117="","",IFERROR(INDEX(주문!$A$2:$A$200,MATCH($A117,주문!$A$2:$A$200,0)),IFERROR(INDEX(주문!$A$2:$A$200,MATCH("*"&amp;$A117&amp;"*",주문!$A$2:$A$200,0)),IFERROR(INDEX(주문!$A$2:$A$200,MATCH($B117,주문!$E$2:$E$200,0)),""))))</f>
        <v/>
      </c>
      <c r="D117" s="8">
        <f>IF($C117="","",IFERROR(INDEX(주문!$E$2:$E$200,MATCH($C117,주문!$A$2:$A$200,0)),""))</f>
        <v/>
      </c>
      <c r="E117" s="8">
        <f>IF(OR($A117="",$D117=""),"",$B117-$D117)</f>
        <v/>
      </c>
      <c r="F117">
        <f>IF($A117="","",IF($C117="","주문에 없음 - 확인",IF($E117=0,IF(EXACT($A117,$C117),"일치","이름 다름 - 확인"),IF($E117&gt;0,"초과 입금 "&amp;TEXT($E117,"#,##0"),"미입금 "&amp;TEXT(-$E117,"#,##0")))))</f>
        <v/>
      </c>
    </row>
    <row r="118">
      <c r="A118" s="7" t="n"/>
      <c r="B118" s="9" t="n"/>
      <c r="C118">
        <f>IF($A118="","",IFERROR(INDEX(주문!$A$2:$A$200,MATCH($A118,주문!$A$2:$A$200,0)),IFERROR(INDEX(주문!$A$2:$A$200,MATCH("*"&amp;$A118&amp;"*",주문!$A$2:$A$200,0)),IFERROR(INDEX(주문!$A$2:$A$200,MATCH($B118,주문!$E$2:$E$200,0)),""))))</f>
        <v/>
      </c>
      <c r="D118" s="8">
        <f>IF($C118="","",IFERROR(INDEX(주문!$E$2:$E$200,MATCH($C118,주문!$A$2:$A$200,0)),""))</f>
        <v/>
      </c>
      <c r="E118" s="8">
        <f>IF(OR($A118="",$D118=""),"",$B118-$D118)</f>
        <v/>
      </c>
      <c r="F118">
        <f>IF($A118="","",IF($C118="","주문에 없음 - 확인",IF($E118=0,IF(EXACT($A118,$C118),"일치","이름 다름 - 확인"),IF($E118&gt;0,"초과 입금 "&amp;TEXT($E118,"#,##0"),"미입금 "&amp;TEXT(-$E118,"#,##0")))))</f>
        <v/>
      </c>
    </row>
    <row r="119">
      <c r="A119" s="7" t="n"/>
      <c r="B119" s="9" t="n"/>
      <c r="C119">
        <f>IF($A119="","",IFERROR(INDEX(주문!$A$2:$A$200,MATCH($A119,주문!$A$2:$A$200,0)),IFERROR(INDEX(주문!$A$2:$A$200,MATCH("*"&amp;$A119&amp;"*",주문!$A$2:$A$200,0)),IFERROR(INDEX(주문!$A$2:$A$200,MATCH($B119,주문!$E$2:$E$200,0)),""))))</f>
        <v/>
      </c>
      <c r="D119" s="8">
        <f>IF($C119="","",IFERROR(INDEX(주문!$E$2:$E$200,MATCH($C119,주문!$A$2:$A$200,0)),""))</f>
        <v/>
      </c>
      <c r="E119" s="8">
        <f>IF(OR($A119="",$D119=""),"",$B119-$D119)</f>
        <v/>
      </c>
      <c r="F119">
        <f>IF($A119="","",IF($C119="","주문에 없음 - 확인",IF($E119=0,IF(EXACT($A119,$C119),"일치","이름 다름 - 확인"),IF($E119&gt;0,"초과 입금 "&amp;TEXT($E119,"#,##0"),"미입금 "&amp;TEXT(-$E119,"#,##0")))))</f>
        <v/>
      </c>
    </row>
    <row r="120">
      <c r="A120" s="7" t="n"/>
      <c r="B120" s="9" t="n"/>
      <c r="C120">
        <f>IF($A120="","",IFERROR(INDEX(주문!$A$2:$A$200,MATCH($A120,주문!$A$2:$A$200,0)),IFERROR(INDEX(주문!$A$2:$A$200,MATCH("*"&amp;$A120&amp;"*",주문!$A$2:$A$200,0)),IFERROR(INDEX(주문!$A$2:$A$200,MATCH($B120,주문!$E$2:$E$200,0)),""))))</f>
        <v/>
      </c>
      <c r="D120" s="8">
        <f>IF($C120="","",IFERROR(INDEX(주문!$E$2:$E$200,MATCH($C120,주문!$A$2:$A$200,0)),""))</f>
        <v/>
      </c>
      <c r="E120" s="8">
        <f>IF(OR($A120="",$D120=""),"",$B120-$D120)</f>
        <v/>
      </c>
      <c r="F120">
        <f>IF($A120="","",IF($C120="","주문에 없음 - 확인",IF($E120=0,IF(EXACT($A120,$C120),"일치","이름 다름 - 확인"),IF($E120&gt;0,"초과 입금 "&amp;TEXT($E120,"#,##0"),"미입금 "&amp;TEXT(-$E120,"#,##0")))))</f>
        <v/>
      </c>
    </row>
    <row r="121">
      <c r="A121" s="7" t="n"/>
      <c r="B121" s="9" t="n"/>
      <c r="C121">
        <f>IF($A121="","",IFERROR(INDEX(주문!$A$2:$A$200,MATCH($A121,주문!$A$2:$A$200,0)),IFERROR(INDEX(주문!$A$2:$A$200,MATCH("*"&amp;$A121&amp;"*",주문!$A$2:$A$200,0)),IFERROR(INDEX(주문!$A$2:$A$200,MATCH($B121,주문!$E$2:$E$200,0)),""))))</f>
        <v/>
      </c>
      <c r="D121" s="8">
        <f>IF($C121="","",IFERROR(INDEX(주문!$E$2:$E$200,MATCH($C121,주문!$A$2:$A$200,0)),""))</f>
        <v/>
      </c>
      <c r="E121" s="8">
        <f>IF(OR($A121="",$D121=""),"",$B121-$D121)</f>
        <v/>
      </c>
      <c r="F121">
        <f>IF($A121="","",IF($C121="","주문에 없음 - 확인",IF($E121=0,IF(EXACT($A121,$C121),"일치","이름 다름 - 확인"),IF($E121&gt;0,"초과 입금 "&amp;TEXT($E121,"#,##0"),"미입금 "&amp;TEXT(-$E121,"#,##0")))))</f>
        <v/>
      </c>
    </row>
    <row r="122">
      <c r="A122" s="7" t="n"/>
      <c r="B122" s="9" t="n"/>
      <c r="C122">
        <f>IF($A122="","",IFERROR(INDEX(주문!$A$2:$A$200,MATCH($A122,주문!$A$2:$A$200,0)),IFERROR(INDEX(주문!$A$2:$A$200,MATCH("*"&amp;$A122&amp;"*",주문!$A$2:$A$200,0)),IFERROR(INDEX(주문!$A$2:$A$200,MATCH($B122,주문!$E$2:$E$200,0)),""))))</f>
        <v/>
      </c>
      <c r="D122" s="8">
        <f>IF($C122="","",IFERROR(INDEX(주문!$E$2:$E$200,MATCH($C122,주문!$A$2:$A$200,0)),""))</f>
        <v/>
      </c>
      <c r="E122" s="8">
        <f>IF(OR($A122="",$D122=""),"",$B122-$D122)</f>
        <v/>
      </c>
      <c r="F122">
        <f>IF($A122="","",IF($C122="","주문에 없음 - 확인",IF($E122=0,IF(EXACT($A122,$C122),"일치","이름 다름 - 확인"),IF($E122&gt;0,"초과 입금 "&amp;TEXT($E122,"#,##0"),"미입금 "&amp;TEXT(-$E122,"#,##0")))))</f>
        <v/>
      </c>
    </row>
    <row r="123">
      <c r="A123" s="7" t="n"/>
      <c r="B123" s="9" t="n"/>
      <c r="C123">
        <f>IF($A123="","",IFERROR(INDEX(주문!$A$2:$A$200,MATCH($A123,주문!$A$2:$A$200,0)),IFERROR(INDEX(주문!$A$2:$A$200,MATCH("*"&amp;$A123&amp;"*",주문!$A$2:$A$200,0)),IFERROR(INDEX(주문!$A$2:$A$200,MATCH($B123,주문!$E$2:$E$200,0)),""))))</f>
        <v/>
      </c>
      <c r="D123" s="8">
        <f>IF($C123="","",IFERROR(INDEX(주문!$E$2:$E$200,MATCH($C123,주문!$A$2:$A$200,0)),""))</f>
        <v/>
      </c>
      <c r="E123" s="8">
        <f>IF(OR($A123="",$D123=""),"",$B123-$D123)</f>
        <v/>
      </c>
      <c r="F123">
        <f>IF($A123="","",IF($C123="","주문에 없음 - 확인",IF($E123=0,IF(EXACT($A123,$C123),"일치","이름 다름 - 확인"),IF($E123&gt;0,"초과 입금 "&amp;TEXT($E123,"#,##0"),"미입금 "&amp;TEXT(-$E123,"#,##0")))))</f>
        <v/>
      </c>
    </row>
    <row r="124">
      <c r="A124" s="7" t="n"/>
      <c r="B124" s="9" t="n"/>
      <c r="C124">
        <f>IF($A124="","",IFERROR(INDEX(주문!$A$2:$A$200,MATCH($A124,주문!$A$2:$A$200,0)),IFERROR(INDEX(주문!$A$2:$A$200,MATCH("*"&amp;$A124&amp;"*",주문!$A$2:$A$200,0)),IFERROR(INDEX(주문!$A$2:$A$200,MATCH($B124,주문!$E$2:$E$200,0)),""))))</f>
        <v/>
      </c>
      <c r="D124" s="8">
        <f>IF($C124="","",IFERROR(INDEX(주문!$E$2:$E$200,MATCH($C124,주문!$A$2:$A$200,0)),""))</f>
        <v/>
      </c>
      <c r="E124" s="8">
        <f>IF(OR($A124="",$D124=""),"",$B124-$D124)</f>
        <v/>
      </c>
      <c r="F124">
        <f>IF($A124="","",IF($C124="","주문에 없음 - 확인",IF($E124=0,IF(EXACT($A124,$C124),"일치","이름 다름 - 확인"),IF($E124&gt;0,"초과 입금 "&amp;TEXT($E124,"#,##0"),"미입금 "&amp;TEXT(-$E124,"#,##0")))))</f>
        <v/>
      </c>
    </row>
    <row r="125">
      <c r="A125" s="7" t="n"/>
      <c r="B125" s="9" t="n"/>
      <c r="C125">
        <f>IF($A125="","",IFERROR(INDEX(주문!$A$2:$A$200,MATCH($A125,주문!$A$2:$A$200,0)),IFERROR(INDEX(주문!$A$2:$A$200,MATCH("*"&amp;$A125&amp;"*",주문!$A$2:$A$200,0)),IFERROR(INDEX(주문!$A$2:$A$200,MATCH($B125,주문!$E$2:$E$200,0)),""))))</f>
        <v/>
      </c>
      <c r="D125" s="8">
        <f>IF($C125="","",IFERROR(INDEX(주문!$E$2:$E$200,MATCH($C125,주문!$A$2:$A$200,0)),""))</f>
        <v/>
      </c>
      <c r="E125" s="8">
        <f>IF(OR($A125="",$D125=""),"",$B125-$D125)</f>
        <v/>
      </c>
      <c r="F125">
        <f>IF($A125="","",IF($C125="","주문에 없음 - 확인",IF($E125=0,IF(EXACT($A125,$C125),"일치","이름 다름 - 확인"),IF($E125&gt;0,"초과 입금 "&amp;TEXT($E125,"#,##0"),"미입금 "&amp;TEXT(-$E125,"#,##0")))))</f>
        <v/>
      </c>
    </row>
    <row r="126">
      <c r="A126" s="7" t="n"/>
      <c r="B126" s="9" t="n"/>
      <c r="C126">
        <f>IF($A126="","",IFERROR(INDEX(주문!$A$2:$A$200,MATCH($A126,주문!$A$2:$A$200,0)),IFERROR(INDEX(주문!$A$2:$A$200,MATCH("*"&amp;$A126&amp;"*",주문!$A$2:$A$200,0)),IFERROR(INDEX(주문!$A$2:$A$200,MATCH($B126,주문!$E$2:$E$200,0)),""))))</f>
        <v/>
      </c>
      <c r="D126" s="8">
        <f>IF($C126="","",IFERROR(INDEX(주문!$E$2:$E$200,MATCH($C126,주문!$A$2:$A$200,0)),""))</f>
        <v/>
      </c>
      <c r="E126" s="8">
        <f>IF(OR($A126="",$D126=""),"",$B126-$D126)</f>
        <v/>
      </c>
      <c r="F126">
        <f>IF($A126="","",IF($C126="","주문에 없음 - 확인",IF($E126=0,IF(EXACT($A126,$C126),"일치","이름 다름 - 확인"),IF($E126&gt;0,"초과 입금 "&amp;TEXT($E126,"#,##0"),"미입금 "&amp;TEXT(-$E126,"#,##0")))))</f>
        <v/>
      </c>
    </row>
    <row r="127">
      <c r="A127" s="7" t="n"/>
      <c r="B127" s="9" t="n"/>
      <c r="C127">
        <f>IF($A127="","",IFERROR(INDEX(주문!$A$2:$A$200,MATCH($A127,주문!$A$2:$A$200,0)),IFERROR(INDEX(주문!$A$2:$A$200,MATCH("*"&amp;$A127&amp;"*",주문!$A$2:$A$200,0)),IFERROR(INDEX(주문!$A$2:$A$200,MATCH($B127,주문!$E$2:$E$200,0)),""))))</f>
        <v/>
      </c>
      <c r="D127" s="8">
        <f>IF($C127="","",IFERROR(INDEX(주문!$E$2:$E$200,MATCH($C127,주문!$A$2:$A$200,0)),""))</f>
        <v/>
      </c>
      <c r="E127" s="8">
        <f>IF(OR($A127="",$D127=""),"",$B127-$D127)</f>
        <v/>
      </c>
      <c r="F127">
        <f>IF($A127="","",IF($C127="","주문에 없음 - 확인",IF($E127=0,IF(EXACT($A127,$C127),"일치","이름 다름 - 확인"),IF($E127&gt;0,"초과 입금 "&amp;TEXT($E127,"#,##0"),"미입금 "&amp;TEXT(-$E127,"#,##0")))))</f>
        <v/>
      </c>
    </row>
    <row r="128">
      <c r="A128" s="7" t="n"/>
      <c r="B128" s="9" t="n"/>
      <c r="C128">
        <f>IF($A128="","",IFERROR(INDEX(주문!$A$2:$A$200,MATCH($A128,주문!$A$2:$A$200,0)),IFERROR(INDEX(주문!$A$2:$A$200,MATCH("*"&amp;$A128&amp;"*",주문!$A$2:$A$200,0)),IFERROR(INDEX(주문!$A$2:$A$200,MATCH($B128,주문!$E$2:$E$200,0)),""))))</f>
        <v/>
      </c>
      <c r="D128" s="8">
        <f>IF($C128="","",IFERROR(INDEX(주문!$E$2:$E$200,MATCH($C128,주문!$A$2:$A$200,0)),""))</f>
        <v/>
      </c>
      <c r="E128" s="8">
        <f>IF(OR($A128="",$D128=""),"",$B128-$D128)</f>
        <v/>
      </c>
      <c r="F128">
        <f>IF($A128="","",IF($C128="","주문에 없음 - 확인",IF($E128=0,IF(EXACT($A128,$C128),"일치","이름 다름 - 확인"),IF($E128&gt;0,"초과 입금 "&amp;TEXT($E128,"#,##0"),"미입금 "&amp;TEXT(-$E128,"#,##0")))))</f>
        <v/>
      </c>
    </row>
    <row r="129">
      <c r="A129" s="7" t="n"/>
      <c r="B129" s="9" t="n"/>
      <c r="C129">
        <f>IF($A129="","",IFERROR(INDEX(주문!$A$2:$A$200,MATCH($A129,주문!$A$2:$A$200,0)),IFERROR(INDEX(주문!$A$2:$A$200,MATCH("*"&amp;$A129&amp;"*",주문!$A$2:$A$200,0)),IFERROR(INDEX(주문!$A$2:$A$200,MATCH($B129,주문!$E$2:$E$200,0)),""))))</f>
        <v/>
      </c>
      <c r="D129" s="8">
        <f>IF($C129="","",IFERROR(INDEX(주문!$E$2:$E$200,MATCH($C129,주문!$A$2:$A$200,0)),""))</f>
        <v/>
      </c>
      <c r="E129" s="8">
        <f>IF(OR($A129="",$D129=""),"",$B129-$D129)</f>
        <v/>
      </c>
      <c r="F129">
        <f>IF($A129="","",IF($C129="","주문에 없음 - 확인",IF($E129=0,IF(EXACT($A129,$C129),"일치","이름 다름 - 확인"),IF($E129&gt;0,"초과 입금 "&amp;TEXT($E129,"#,##0"),"미입금 "&amp;TEXT(-$E129,"#,##0")))))</f>
        <v/>
      </c>
    </row>
    <row r="130">
      <c r="A130" s="7" t="n"/>
      <c r="B130" s="9" t="n"/>
      <c r="C130">
        <f>IF($A130="","",IFERROR(INDEX(주문!$A$2:$A$200,MATCH($A130,주문!$A$2:$A$200,0)),IFERROR(INDEX(주문!$A$2:$A$200,MATCH("*"&amp;$A130&amp;"*",주문!$A$2:$A$200,0)),IFERROR(INDEX(주문!$A$2:$A$200,MATCH($B130,주문!$E$2:$E$200,0)),""))))</f>
        <v/>
      </c>
      <c r="D130" s="8">
        <f>IF($C130="","",IFERROR(INDEX(주문!$E$2:$E$200,MATCH($C130,주문!$A$2:$A$200,0)),""))</f>
        <v/>
      </c>
      <c r="E130" s="8">
        <f>IF(OR($A130="",$D130=""),"",$B130-$D130)</f>
        <v/>
      </c>
      <c r="F130">
        <f>IF($A130="","",IF($C130="","주문에 없음 - 확인",IF($E130=0,IF(EXACT($A130,$C130),"일치","이름 다름 - 확인"),IF($E130&gt;0,"초과 입금 "&amp;TEXT($E130,"#,##0"),"미입금 "&amp;TEXT(-$E130,"#,##0")))))</f>
        <v/>
      </c>
    </row>
    <row r="131">
      <c r="A131" s="7" t="n"/>
      <c r="B131" s="9" t="n"/>
      <c r="C131">
        <f>IF($A131="","",IFERROR(INDEX(주문!$A$2:$A$200,MATCH($A131,주문!$A$2:$A$200,0)),IFERROR(INDEX(주문!$A$2:$A$200,MATCH("*"&amp;$A131&amp;"*",주문!$A$2:$A$200,0)),IFERROR(INDEX(주문!$A$2:$A$200,MATCH($B131,주문!$E$2:$E$200,0)),""))))</f>
        <v/>
      </c>
      <c r="D131" s="8">
        <f>IF($C131="","",IFERROR(INDEX(주문!$E$2:$E$200,MATCH($C131,주문!$A$2:$A$200,0)),""))</f>
        <v/>
      </c>
      <c r="E131" s="8">
        <f>IF(OR($A131="",$D131=""),"",$B131-$D131)</f>
        <v/>
      </c>
      <c r="F131">
        <f>IF($A131="","",IF($C131="","주문에 없음 - 확인",IF($E131=0,IF(EXACT($A131,$C131),"일치","이름 다름 - 확인"),IF($E131&gt;0,"초과 입금 "&amp;TEXT($E131,"#,##0"),"미입금 "&amp;TEXT(-$E131,"#,##0")))))</f>
        <v/>
      </c>
    </row>
    <row r="132">
      <c r="A132" s="7" t="n"/>
      <c r="B132" s="9" t="n"/>
      <c r="C132">
        <f>IF($A132="","",IFERROR(INDEX(주문!$A$2:$A$200,MATCH($A132,주문!$A$2:$A$200,0)),IFERROR(INDEX(주문!$A$2:$A$200,MATCH("*"&amp;$A132&amp;"*",주문!$A$2:$A$200,0)),IFERROR(INDEX(주문!$A$2:$A$200,MATCH($B132,주문!$E$2:$E$200,0)),""))))</f>
        <v/>
      </c>
      <c r="D132" s="8">
        <f>IF($C132="","",IFERROR(INDEX(주문!$E$2:$E$200,MATCH($C132,주문!$A$2:$A$200,0)),""))</f>
        <v/>
      </c>
      <c r="E132" s="8">
        <f>IF(OR($A132="",$D132=""),"",$B132-$D132)</f>
        <v/>
      </c>
      <c r="F132">
        <f>IF($A132="","",IF($C132="","주문에 없음 - 확인",IF($E132=0,IF(EXACT($A132,$C132),"일치","이름 다름 - 확인"),IF($E132&gt;0,"초과 입금 "&amp;TEXT($E132,"#,##0"),"미입금 "&amp;TEXT(-$E132,"#,##0")))))</f>
        <v/>
      </c>
    </row>
    <row r="133">
      <c r="A133" s="7" t="n"/>
      <c r="B133" s="9" t="n"/>
      <c r="C133">
        <f>IF($A133="","",IFERROR(INDEX(주문!$A$2:$A$200,MATCH($A133,주문!$A$2:$A$200,0)),IFERROR(INDEX(주문!$A$2:$A$200,MATCH("*"&amp;$A133&amp;"*",주문!$A$2:$A$200,0)),IFERROR(INDEX(주문!$A$2:$A$200,MATCH($B133,주문!$E$2:$E$200,0)),""))))</f>
        <v/>
      </c>
      <c r="D133" s="8">
        <f>IF($C133="","",IFERROR(INDEX(주문!$E$2:$E$200,MATCH($C133,주문!$A$2:$A$200,0)),""))</f>
        <v/>
      </c>
      <c r="E133" s="8">
        <f>IF(OR($A133="",$D133=""),"",$B133-$D133)</f>
        <v/>
      </c>
      <c r="F133">
        <f>IF($A133="","",IF($C133="","주문에 없음 - 확인",IF($E133=0,IF(EXACT($A133,$C133),"일치","이름 다름 - 확인"),IF($E133&gt;0,"초과 입금 "&amp;TEXT($E133,"#,##0"),"미입금 "&amp;TEXT(-$E133,"#,##0")))))</f>
        <v/>
      </c>
    </row>
    <row r="134">
      <c r="A134" s="7" t="n"/>
      <c r="B134" s="9" t="n"/>
      <c r="C134">
        <f>IF($A134="","",IFERROR(INDEX(주문!$A$2:$A$200,MATCH($A134,주문!$A$2:$A$200,0)),IFERROR(INDEX(주문!$A$2:$A$200,MATCH("*"&amp;$A134&amp;"*",주문!$A$2:$A$200,0)),IFERROR(INDEX(주문!$A$2:$A$200,MATCH($B134,주문!$E$2:$E$200,0)),""))))</f>
        <v/>
      </c>
      <c r="D134" s="8">
        <f>IF($C134="","",IFERROR(INDEX(주문!$E$2:$E$200,MATCH($C134,주문!$A$2:$A$200,0)),""))</f>
        <v/>
      </c>
      <c r="E134" s="8">
        <f>IF(OR($A134="",$D134=""),"",$B134-$D134)</f>
        <v/>
      </c>
      <c r="F134">
        <f>IF($A134="","",IF($C134="","주문에 없음 - 확인",IF($E134=0,IF(EXACT($A134,$C134),"일치","이름 다름 - 확인"),IF($E134&gt;0,"초과 입금 "&amp;TEXT($E134,"#,##0"),"미입금 "&amp;TEXT(-$E134,"#,##0")))))</f>
        <v/>
      </c>
    </row>
    <row r="135">
      <c r="A135" s="7" t="n"/>
      <c r="B135" s="9" t="n"/>
      <c r="C135">
        <f>IF($A135="","",IFERROR(INDEX(주문!$A$2:$A$200,MATCH($A135,주문!$A$2:$A$200,0)),IFERROR(INDEX(주문!$A$2:$A$200,MATCH("*"&amp;$A135&amp;"*",주문!$A$2:$A$200,0)),IFERROR(INDEX(주문!$A$2:$A$200,MATCH($B135,주문!$E$2:$E$200,0)),""))))</f>
        <v/>
      </c>
      <c r="D135" s="8">
        <f>IF($C135="","",IFERROR(INDEX(주문!$E$2:$E$200,MATCH($C135,주문!$A$2:$A$200,0)),""))</f>
        <v/>
      </c>
      <c r="E135" s="8">
        <f>IF(OR($A135="",$D135=""),"",$B135-$D135)</f>
        <v/>
      </c>
      <c r="F135">
        <f>IF($A135="","",IF($C135="","주문에 없음 - 확인",IF($E135=0,IF(EXACT($A135,$C135),"일치","이름 다름 - 확인"),IF($E135&gt;0,"초과 입금 "&amp;TEXT($E135,"#,##0"),"미입금 "&amp;TEXT(-$E135,"#,##0")))))</f>
        <v/>
      </c>
    </row>
    <row r="136">
      <c r="A136" s="7" t="n"/>
      <c r="B136" s="9" t="n"/>
      <c r="C136">
        <f>IF($A136="","",IFERROR(INDEX(주문!$A$2:$A$200,MATCH($A136,주문!$A$2:$A$200,0)),IFERROR(INDEX(주문!$A$2:$A$200,MATCH("*"&amp;$A136&amp;"*",주문!$A$2:$A$200,0)),IFERROR(INDEX(주문!$A$2:$A$200,MATCH($B136,주문!$E$2:$E$200,0)),""))))</f>
        <v/>
      </c>
      <c r="D136" s="8">
        <f>IF($C136="","",IFERROR(INDEX(주문!$E$2:$E$200,MATCH($C136,주문!$A$2:$A$200,0)),""))</f>
        <v/>
      </c>
      <c r="E136" s="8">
        <f>IF(OR($A136="",$D136=""),"",$B136-$D136)</f>
        <v/>
      </c>
      <c r="F136">
        <f>IF($A136="","",IF($C136="","주문에 없음 - 확인",IF($E136=0,IF(EXACT($A136,$C136),"일치","이름 다름 - 확인"),IF($E136&gt;0,"초과 입금 "&amp;TEXT($E136,"#,##0"),"미입금 "&amp;TEXT(-$E136,"#,##0")))))</f>
        <v/>
      </c>
    </row>
    <row r="137">
      <c r="A137" s="7" t="n"/>
      <c r="B137" s="9" t="n"/>
      <c r="C137">
        <f>IF($A137="","",IFERROR(INDEX(주문!$A$2:$A$200,MATCH($A137,주문!$A$2:$A$200,0)),IFERROR(INDEX(주문!$A$2:$A$200,MATCH("*"&amp;$A137&amp;"*",주문!$A$2:$A$200,0)),IFERROR(INDEX(주문!$A$2:$A$200,MATCH($B137,주문!$E$2:$E$200,0)),""))))</f>
        <v/>
      </c>
      <c r="D137" s="8">
        <f>IF($C137="","",IFERROR(INDEX(주문!$E$2:$E$200,MATCH($C137,주문!$A$2:$A$200,0)),""))</f>
        <v/>
      </c>
      <c r="E137" s="8">
        <f>IF(OR($A137="",$D137=""),"",$B137-$D137)</f>
        <v/>
      </c>
      <c r="F137">
        <f>IF($A137="","",IF($C137="","주문에 없음 - 확인",IF($E137=0,IF(EXACT($A137,$C137),"일치","이름 다름 - 확인"),IF($E137&gt;0,"초과 입금 "&amp;TEXT($E137,"#,##0"),"미입금 "&amp;TEXT(-$E137,"#,##0")))))</f>
        <v/>
      </c>
    </row>
    <row r="138">
      <c r="A138" s="7" t="n"/>
      <c r="B138" s="9" t="n"/>
      <c r="C138">
        <f>IF($A138="","",IFERROR(INDEX(주문!$A$2:$A$200,MATCH($A138,주문!$A$2:$A$200,0)),IFERROR(INDEX(주문!$A$2:$A$200,MATCH("*"&amp;$A138&amp;"*",주문!$A$2:$A$200,0)),IFERROR(INDEX(주문!$A$2:$A$200,MATCH($B138,주문!$E$2:$E$200,0)),""))))</f>
        <v/>
      </c>
      <c r="D138" s="8">
        <f>IF($C138="","",IFERROR(INDEX(주문!$E$2:$E$200,MATCH($C138,주문!$A$2:$A$200,0)),""))</f>
        <v/>
      </c>
      <c r="E138" s="8">
        <f>IF(OR($A138="",$D138=""),"",$B138-$D138)</f>
        <v/>
      </c>
      <c r="F138">
        <f>IF($A138="","",IF($C138="","주문에 없음 - 확인",IF($E138=0,IF(EXACT($A138,$C138),"일치","이름 다름 - 확인"),IF($E138&gt;0,"초과 입금 "&amp;TEXT($E138,"#,##0"),"미입금 "&amp;TEXT(-$E138,"#,##0")))))</f>
        <v/>
      </c>
    </row>
    <row r="139">
      <c r="A139" s="7" t="n"/>
      <c r="B139" s="9" t="n"/>
      <c r="C139">
        <f>IF($A139="","",IFERROR(INDEX(주문!$A$2:$A$200,MATCH($A139,주문!$A$2:$A$200,0)),IFERROR(INDEX(주문!$A$2:$A$200,MATCH("*"&amp;$A139&amp;"*",주문!$A$2:$A$200,0)),IFERROR(INDEX(주문!$A$2:$A$200,MATCH($B139,주문!$E$2:$E$200,0)),""))))</f>
        <v/>
      </c>
      <c r="D139" s="8">
        <f>IF($C139="","",IFERROR(INDEX(주문!$E$2:$E$200,MATCH($C139,주문!$A$2:$A$200,0)),""))</f>
        <v/>
      </c>
      <c r="E139" s="8">
        <f>IF(OR($A139="",$D139=""),"",$B139-$D139)</f>
        <v/>
      </c>
      <c r="F139">
        <f>IF($A139="","",IF($C139="","주문에 없음 - 확인",IF($E139=0,IF(EXACT($A139,$C139),"일치","이름 다름 - 확인"),IF($E139&gt;0,"초과 입금 "&amp;TEXT($E139,"#,##0"),"미입금 "&amp;TEXT(-$E139,"#,##0")))))</f>
        <v/>
      </c>
    </row>
    <row r="140">
      <c r="A140" s="7" t="n"/>
      <c r="B140" s="9" t="n"/>
      <c r="C140">
        <f>IF($A140="","",IFERROR(INDEX(주문!$A$2:$A$200,MATCH($A140,주문!$A$2:$A$200,0)),IFERROR(INDEX(주문!$A$2:$A$200,MATCH("*"&amp;$A140&amp;"*",주문!$A$2:$A$200,0)),IFERROR(INDEX(주문!$A$2:$A$200,MATCH($B140,주문!$E$2:$E$200,0)),""))))</f>
        <v/>
      </c>
      <c r="D140" s="8">
        <f>IF($C140="","",IFERROR(INDEX(주문!$E$2:$E$200,MATCH($C140,주문!$A$2:$A$200,0)),""))</f>
        <v/>
      </c>
      <c r="E140" s="8">
        <f>IF(OR($A140="",$D140=""),"",$B140-$D140)</f>
        <v/>
      </c>
      <c r="F140">
        <f>IF($A140="","",IF($C140="","주문에 없음 - 확인",IF($E140=0,IF(EXACT($A140,$C140),"일치","이름 다름 - 확인"),IF($E140&gt;0,"초과 입금 "&amp;TEXT($E140,"#,##0"),"미입금 "&amp;TEXT(-$E140,"#,##0")))))</f>
        <v/>
      </c>
    </row>
    <row r="141">
      <c r="A141" s="7" t="n"/>
      <c r="B141" s="9" t="n"/>
      <c r="C141">
        <f>IF($A141="","",IFERROR(INDEX(주문!$A$2:$A$200,MATCH($A141,주문!$A$2:$A$200,0)),IFERROR(INDEX(주문!$A$2:$A$200,MATCH("*"&amp;$A141&amp;"*",주문!$A$2:$A$200,0)),IFERROR(INDEX(주문!$A$2:$A$200,MATCH($B141,주문!$E$2:$E$200,0)),""))))</f>
        <v/>
      </c>
      <c r="D141" s="8">
        <f>IF($C141="","",IFERROR(INDEX(주문!$E$2:$E$200,MATCH($C141,주문!$A$2:$A$200,0)),""))</f>
        <v/>
      </c>
      <c r="E141" s="8">
        <f>IF(OR($A141="",$D141=""),"",$B141-$D141)</f>
        <v/>
      </c>
      <c r="F141">
        <f>IF($A141="","",IF($C141="","주문에 없음 - 확인",IF($E141=0,IF(EXACT($A141,$C141),"일치","이름 다름 - 확인"),IF($E141&gt;0,"초과 입금 "&amp;TEXT($E141,"#,##0"),"미입금 "&amp;TEXT(-$E141,"#,##0")))))</f>
        <v/>
      </c>
    </row>
    <row r="142">
      <c r="A142" s="7" t="n"/>
      <c r="B142" s="9" t="n"/>
      <c r="C142">
        <f>IF($A142="","",IFERROR(INDEX(주문!$A$2:$A$200,MATCH($A142,주문!$A$2:$A$200,0)),IFERROR(INDEX(주문!$A$2:$A$200,MATCH("*"&amp;$A142&amp;"*",주문!$A$2:$A$200,0)),IFERROR(INDEX(주문!$A$2:$A$200,MATCH($B142,주문!$E$2:$E$200,0)),""))))</f>
        <v/>
      </c>
      <c r="D142" s="8">
        <f>IF($C142="","",IFERROR(INDEX(주문!$E$2:$E$200,MATCH($C142,주문!$A$2:$A$200,0)),""))</f>
        <v/>
      </c>
      <c r="E142" s="8">
        <f>IF(OR($A142="",$D142=""),"",$B142-$D142)</f>
        <v/>
      </c>
      <c r="F142">
        <f>IF($A142="","",IF($C142="","주문에 없음 - 확인",IF($E142=0,IF(EXACT($A142,$C142),"일치","이름 다름 - 확인"),IF($E142&gt;0,"초과 입금 "&amp;TEXT($E142,"#,##0"),"미입금 "&amp;TEXT(-$E142,"#,##0")))))</f>
        <v/>
      </c>
    </row>
    <row r="143">
      <c r="A143" s="7" t="n"/>
      <c r="B143" s="9" t="n"/>
      <c r="C143">
        <f>IF($A143="","",IFERROR(INDEX(주문!$A$2:$A$200,MATCH($A143,주문!$A$2:$A$200,0)),IFERROR(INDEX(주문!$A$2:$A$200,MATCH("*"&amp;$A143&amp;"*",주문!$A$2:$A$200,0)),IFERROR(INDEX(주문!$A$2:$A$200,MATCH($B143,주문!$E$2:$E$200,0)),""))))</f>
        <v/>
      </c>
      <c r="D143" s="8">
        <f>IF($C143="","",IFERROR(INDEX(주문!$E$2:$E$200,MATCH($C143,주문!$A$2:$A$200,0)),""))</f>
        <v/>
      </c>
      <c r="E143" s="8">
        <f>IF(OR($A143="",$D143=""),"",$B143-$D143)</f>
        <v/>
      </c>
      <c r="F143">
        <f>IF($A143="","",IF($C143="","주문에 없음 - 확인",IF($E143=0,IF(EXACT($A143,$C143),"일치","이름 다름 - 확인"),IF($E143&gt;0,"초과 입금 "&amp;TEXT($E143,"#,##0"),"미입금 "&amp;TEXT(-$E143,"#,##0")))))</f>
        <v/>
      </c>
    </row>
    <row r="144">
      <c r="A144" s="7" t="n"/>
      <c r="B144" s="9" t="n"/>
      <c r="C144">
        <f>IF($A144="","",IFERROR(INDEX(주문!$A$2:$A$200,MATCH($A144,주문!$A$2:$A$200,0)),IFERROR(INDEX(주문!$A$2:$A$200,MATCH("*"&amp;$A144&amp;"*",주문!$A$2:$A$200,0)),IFERROR(INDEX(주문!$A$2:$A$200,MATCH($B144,주문!$E$2:$E$200,0)),""))))</f>
        <v/>
      </c>
      <c r="D144" s="8">
        <f>IF($C144="","",IFERROR(INDEX(주문!$E$2:$E$200,MATCH($C144,주문!$A$2:$A$200,0)),""))</f>
        <v/>
      </c>
      <c r="E144" s="8">
        <f>IF(OR($A144="",$D144=""),"",$B144-$D144)</f>
        <v/>
      </c>
      <c r="F144">
        <f>IF($A144="","",IF($C144="","주문에 없음 - 확인",IF($E144=0,IF(EXACT($A144,$C144),"일치","이름 다름 - 확인"),IF($E144&gt;0,"초과 입금 "&amp;TEXT($E144,"#,##0"),"미입금 "&amp;TEXT(-$E144,"#,##0")))))</f>
        <v/>
      </c>
    </row>
    <row r="145">
      <c r="A145" s="7" t="n"/>
      <c r="B145" s="9" t="n"/>
      <c r="C145">
        <f>IF($A145="","",IFERROR(INDEX(주문!$A$2:$A$200,MATCH($A145,주문!$A$2:$A$200,0)),IFERROR(INDEX(주문!$A$2:$A$200,MATCH("*"&amp;$A145&amp;"*",주문!$A$2:$A$200,0)),IFERROR(INDEX(주문!$A$2:$A$200,MATCH($B145,주문!$E$2:$E$200,0)),""))))</f>
        <v/>
      </c>
      <c r="D145" s="8">
        <f>IF($C145="","",IFERROR(INDEX(주문!$E$2:$E$200,MATCH($C145,주문!$A$2:$A$200,0)),""))</f>
        <v/>
      </c>
      <c r="E145" s="8">
        <f>IF(OR($A145="",$D145=""),"",$B145-$D145)</f>
        <v/>
      </c>
      <c r="F145">
        <f>IF($A145="","",IF($C145="","주문에 없음 - 확인",IF($E145=0,IF(EXACT($A145,$C145),"일치","이름 다름 - 확인"),IF($E145&gt;0,"초과 입금 "&amp;TEXT($E145,"#,##0"),"미입금 "&amp;TEXT(-$E145,"#,##0")))))</f>
        <v/>
      </c>
    </row>
    <row r="146">
      <c r="A146" s="7" t="n"/>
      <c r="B146" s="9" t="n"/>
      <c r="C146">
        <f>IF($A146="","",IFERROR(INDEX(주문!$A$2:$A$200,MATCH($A146,주문!$A$2:$A$200,0)),IFERROR(INDEX(주문!$A$2:$A$200,MATCH("*"&amp;$A146&amp;"*",주문!$A$2:$A$200,0)),IFERROR(INDEX(주문!$A$2:$A$200,MATCH($B146,주문!$E$2:$E$200,0)),""))))</f>
        <v/>
      </c>
      <c r="D146" s="8">
        <f>IF($C146="","",IFERROR(INDEX(주문!$E$2:$E$200,MATCH($C146,주문!$A$2:$A$200,0)),""))</f>
        <v/>
      </c>
      <c r="E146" s="8">
        <f>IF(OR($A146="",$D146=""),"",$B146-$D146)</f>
        <v/>
      </c>
      <c r="F146">
        <f>IF($A146="","",IF($C146="","주문에 없음 - 확인",IF($E146=0,IF(EXACT($A146,$C146),"일치","이름 다름 - 확인"),IF($E146&gt;0,"초과 입금 "&amp;TEXT($E146,"#,##0"),"미입금 "&amp;TEXT(-$E146,"#,##0")))))</f>
        <v/>
      </c>
    </row>
    <row r="147">
      <c r="A147" s="7" t="n"/>
      <c r="B147" s="9" t="n"/>
      <c r="C147">
        <f>IF($A147="","",IFERROR(INDEX(주문!$A$2:$A$200,MATCH($A147,주문!$A$2:$A$200,0)),IFERROR(INDEX(주문!$A$2:$A$200,MATCH("*"&amp;$A147&amp;"*",주문!$A$2:$A$200,0)),IFERROR(INDEX(주문!$A$2:$A$200,MATCH($B147,주문!$E$2:$E$200,0)),""))))</f>
        <v/>
      </c>
      <c r="D147" s="8">
        <f>IF($C147="","",IFERROR(INDEX(주문!$E$2:$E$200,MATCH($C147,주문!$A$2:$A$200,0)),""))</f>
        <v/>
      </c>
      <c r="E147" s="8">
        <f>IF(OR($A147="",$D147=""),"",$B147-$D147)</f>
        <v/>
      </c>
      <c r="F147">
        <f>IF($A147="","",IF($C147="","주문에 없음 - 확인",IF($E147=0,IF(EXACT($A147,$C147),"일치","이름 다름 - 확인"),IF($E147&gt;0,"초과 입금 "&amp;TEXT($E147,"#,##0"),"미입금 "&amp;TEXT(-$E147,"#,##0")))))</f>
        <v/>
      </c>
    </row>
    <row r="148">
      <c r="A148" s="7" t="n"/>
      <c r="B148" s="9" t="n"/>
      <c r="C148">
        <f>IF($A148="","",IFERROR(INDEX(주문!$A$2:$A$200,MATCH($A148,주문!$A$2:$A$200,0)),IFERROR(INDEX(주문!$A$2:$A$200,MATCH("*"&amp;$A148&amp;"*",주문!$A$2:$A$200,0)),IFERROR(INDEX(주문!$A$2:$A$200,MATCH($B148,주문!$E$2:$E$200,0)),""))))</f>
        <v/>
      </c>
      <c r="D148" s="8">
        <f>IF($C148="","",IFERROR(INDEX(주문!$E$2:$E$200,MATCH($C148,주문!$A$2:$A$200,0)),""))</f>
        <v/>
      </c>
      <c r="E148" s="8">
        <f>IF(OR($A148="",$D148=""),"",$B148-$D148)</f>
        <v/>
      </c>
      <c r="F148">
        <f>IF($A148="","",IF($C148="","주문에 없음 - 확인",IF($E148=0,IF(EXACT($A148,$C148),"일치","이름 다름 - 확인"),IF($E148&gt;0,"초과 입금 "&amp;TEXT($E148,"#,##0"),"미입금 "&amp;TEXT(-$E148,"#,##0")))))</f>
        <v/>
      </c>
    </row>
    <row r="149">
      <c r="A149" s="7" t="n"/>
      <c r="B149" s="9" t="n"/>
      <c r="C149">
        <f>IF($A149="","",IFERROR(INDEX(주문!$A$2:$A$200,MATCH($A149,주문!$A$2:$A$200,0)),IFERROR(INDEX(주문!$A$2:$A$200,MATCH("*"&amp;$A149&amp;"*",주문!$A$2:$A$200,0)),IFERROR(INDEX(주문!$A$2:$A$200,MATCH($B149,주문!$E$2:$E$200,0)),""))))</f>
        <v/>
      </c>
      <c r="D149" s="8">
        <f>IF($C149="","",IFERROR(INDEX(주문!$E$2:$E$200,MATCH($C149,주문!$A$2:$A$200,0)),""))</f>
        <v/>
      </c>
      <c r="E149" s="8">
        <f>IF(OR($A149="",$D149=""),"",$B149-$D149)</f>
        <v/>
      </c>
      <c r="F149">
        <f>IF($A149="","",IF($C149="","주문에 없음 - 확인",IF($E149=0,IF(EXACT($A149,$C149),"일치","이름 다름 - 확인"),IF($E149&gt;0,"초과 입금 "&amp;TEXT($E149,"#,##0"),"미입금 "&amp;TEXT(-$E149,"#,##0")))))</f>
        <v/>
      </c>
    </row>
    <row r="150">
      <c r="A150" s="7" t="n"/>
      <c r="B150" s="9" t="n"/>
      <c r="C150">
        <f>IF($A150="","",IFERROR(INDEX(주문!$A$2:$A$200,MATCH($A150,주문!$A$2:$A$200,0)),IFERROR(INDEX(주문!$A$2:$A$200,MATCH("*"&amp;$A150&amp;"*",주문!$A$2:$A$200,0)),IFERROR(INDEX(주문!$A$2:$A$200,MATCH($B150,주문!$E$2:$E$200,0)),""))))</f>
        <v/>
      </c>
      <c r="D150" s="8">
        <f>IF($C150="","",IFERROR(INDEX(주문!$E$2:$E$200,MATCH($C150,주문!$A$2:$A$200,0)),""))</f>
        <v/>
      </c>
      <c r="E150" s="8">
        <f>IF(OR($A150="",$D150=""),"",$B150-$D150)</f>
        <v/>
      </c>
      <c r="F150">
        <f>IF($A150="","",IF($C150="","주문에 없음 - 확인",IF($E150=0,IF(EXACT($A150,$C150),"일치","이름 다름 - 확인"),IF($E150&gt;0,"초과 입금 "&amp;TEXT($E150,"#,##0"),"미입금 "&amp;TEXT(-$E150,"#,##0")))))</f>
        <v/>
      </c>
    </row>
    <row r="151">
      <c r="A151" s="7" t="n"/>
      <c r="B151" s="9" t="n"/>
      <c r="C151">
        <f>IF($A151="","",IFERROR(INDEX(주문!$A$2:$A$200,MATCH($A151,주문!$A$2:$A$200,0)),IFERROR(INDEX(주문!$A$2:$A$200,MATCH("*"&amp;$A151&amp;"*",주문!$A$2:$A$200,0)),IFERROR(INDEX(주문!$A$2:$A$200,MATCH($B151,주문!$E$2:$E$200,0)),""))))</f>
        <v/>
      </c>
      <c r="D151" s="8">
        <f>IF($C151="","",IFERROR(INDEX(주문!$E$2:$E$200,MATCH($C151,주문!$A$2:$A$200,0)),""))</f>
        <v/>
      </c>
      <c r="E151" s="8">
        <f>IF(OR($A151="",$D151=""),"",$B151-$D151)</f>
        <v/>
      </c>
      <c r="F151">
        <f>IF($A151="","",IF($C151="","주문에 없음 - 확인",IF($E151=0,IF(EXACT($A151,$C151),"일치","이름 다름 - 확인"),IF($E151&gt;0,"초과 입금 "&amp;TEXT($E151,"#,##0"),"미입금 "&amp;TEXT(-$E151,"#,##0")))))</f>
        <v/>
      </c>
    </row>
    <row r="152">
      <c r="A152" s="7" t="n"/>
      <c r="B152" s="9" t="n"/>
      <c r="C152">
        <f>IF($A152="","",IFERROR(INDEX(주문!$A$2:$A$200,MATCH($A152,주문!$A$2:$A$200,0)),IFERROR(INDEX(주문!$A$2:$A$200,MATCH("*"&amp;$A152&amp;"*",주문!$A$2:$A$200,0)),IFERROR(INDEX(주문!$A$2:$A$200,MATCH($B152,주문!$E$2:$E$200,0)),""))))</f>
        <v/>
      </c>
      <c r="D152" s="8">
        <f>IF($C152="","",IFERROR(INDEX(주문!$E$2:$E$200,MATCH($C152,주문!$A$2:$A$200,0)),""))</f>
        <v/>
      </c>
      <c r="E152" s="8">
        <f>IF(OR($A152="",$D152=""),"",$B152-$D152)</f>
        <v/>
      </c>
      <c r="F152">
        <f>IF($A152="","",IF($C152="","주문에 없음 - 확인",IF($E152=0,IF(EXACT($A152,$C152),"일치","이름 다름 - 확인"),IF($E152&gt;0,"초과 입금 "&amp;TEXT($E152,"#,##0"),"미입금 "&amp;TEXT(-$E152,"#,##0")))))</f>
        <v/>
      </c>
    </row>
    <row r="153">
      <c r="A153" s="7" t="n"/>
      <c r="B153" s="9" t="n"/>
      <c r="C153">
        <f>IF($A153="","",IFERROR(INDEX(주문!$A$2:$A$200,MATCH($A153,주문!$A$2:$A$200,0)),IFERROR(INDEX(주문!$A$2:$A$200,MATCH("*"&amp;$A153&amp;"*",주문!$A$2:$A$200,0)),IFERROR(INDEX(주문!$A$2:$A$200,MATCH($B153,주문!$E$2:$E$200,0)),""))))</f>
        <v/>
      </c>
      <c r="D153" s="8">
        <f>IF($C153="","",IFERROR(INDEX(주문!$E$2:$E$200,MATCH($C153,주문!$A$2:$A$200,0)),""))</f>
        <v/>
      </c>
      <c r="E153" s="8">
        <f>IF(OR($A153="",$D153=""),"",$B153-$D153)</f>
        <v/>
      </c>
      <c r="F153">
        <f>IF($A153="","",IF($C153="","주문에 없음 - 확인",IF($E153=0,IF(EXACT($A153,$C153),"일치","이름 다름 - 확인"),IF($E153&gt;0,"초과 입금 "&amp;TEXT($E153,"#,##0"),"미입금 "&amp;TEXT(-$E153,"#,##0")))))</f>
        <v/>
      </c>
    </row>
    <row r="154">
      <c r="A154" s="7" t="n"/>
      <c r="B154" s="9" t="n"/>
      <c r="C154">
        <f>IF($A154="","",IFERROR(INDEX(주문!$A$2:$A$200,MATCH($A154,주문!$A$2:$A$200,0)),IFERROR(INDEX(주문!$A$2:$A$200,MATCH("*"&amp;$A154&amp;"*",주문!$A$2:$A$200,0)),IFERROR(INDEX(주문!$A$2:$A$200,MATCH($B154,주문!$E$2:$E$200,0)),""))))</f>
        <v/>
      </c>
      <c r="D154" s="8">
        <f>IF($C154="","",IFERROR(INDEX(주문!$E$2:$E$200,MATCH($C154,주문!$A$2:$A$200,0)),""))</f>
        <v/>
      </c>
      <c r="E154" s="8">
        <f>IF(OR($A154="",$D154=""),"",$B154-$D154)</f>
        <v/>
      </c>
      <c r="F154">
        <f>IF($A154="","",IF($C154="","주문에 없음 - 확인",IF($E154=0,IF(EXACT($A154,$C154),"일치","이름 다름 - 확인"),IF($E154&gt;0,"초과 입금 "&amp;TEXT($E154,"#,##0"),"미입금 "&amp;TEXT(-$E154,"#,##0")))))</f>
        <v/>
      </c>
    </row>
    <row r="155">
      <c r="A155" s="7" t="n"/>
      <c r="B155" s="9" t="n"/>
      <c r="C155">
        <f>IF($A155="","",IFERROR(INDEX(주문!$A$2:$A$200,MATCH($A155,주문!$A$2:$A$200,0)),IFERROR(INDEX(주문!$A$2:$A$200,MATCH("*"&amp;$A155&amp;"*",주문!$A$2:$A$200,0)),IFERROR(INDEX(주문!$A$2:$A$200,MATCH($B155,주문!$E$2:$E$200,0)),""))))</f>
        <v/>
      </c>
      <c r="D155" s="8">
        <f>IF($C155="","",IFERROR(INDEX(주문!$E$2:$E$200,MATCH($C155,주문!$A$2:$A$200,0)),""))</f>
        <v/>
      </c>
      <c r="E155" s="8">
        <f>IF(OR($A155="",$D155=""),"",$B155-$D155)</f>
        <v/>
      </c>
      <c r="F155">
        <f>IF($A155="","",IF($C155="","주문에 없음 - 확인",IF($E155=0,IF(EXACT($A155,$C155),"일치","이름 다름 - 확인"),IF($E155&gt;0,"초과 입금 "&amp;TEXT($E155,"#,##0"),"미입금 "&amp;TEXT(-$E155,"#,##0")))))</f>
        <v/>
      </c>
    </row>
    <row r="156">
      <c r="A156" s="7" t="n"/>
      <c r="B156" s="9" t="n"/>
      <c r="C156">
        <f>IF($A156="","",IFERROR(INDEX(주문!$A$2:$A$200,MATCH($A156,주문!$A$2:$A$200,0)),IFERROR(INDEX(주문!$A$2:$A$200,MATCH("*"&amp;$A156&amp;"*",주문!$A$2:$A$200,0)),IFERROR(INDEX(주문!$A$2:$A$200,MATCH($B156,주문!$E$2:$E$200,0)),""))))</f>
        <v/>
      </c>
      <c r="D156" s="8">
        <f>IF($C156="","",IFERROR(INDEX(주문!$E$2:$E$200,MATCH($C156,주문!$A$2:$A$200,0)),""))</f>
        <v/>
      </c>
      <c r="E156" s="8">
        <f>IF(OR($A156="",$D156=""),"",$B156-$D156)</f>
        <v/>
      </c>
      <c r="F156">
        <f>IF($A156="","",IF($C156="","주문에 없음 - 확인",IF($E156=0,IF(EXACT($A156,$C156),"일치","이름 다름 - 확인"),IF($E156&gt;0,"초과 입금 "&amp;TEXT($E156,"#,##0"),"미입금 "&amp;TEXT(-$E156,"#,##0")))))</f>
        <v/>
      </c>
    </row>
    <row r="157">
      <c r="A157" s="7" t="n"/>
      <c r="B157" s="9" t="n"/>
      <c r="C157">
        <f>IF($A157="","",IFERROR(INDEX(주문!$A$2:$A$200,MATCH($A157,주문!$A$2:$A$200,0)),IFERROR(INDEX(주문!$A$2:$A$200,MATCH("*"&amp;$A157&amp;"*",주문!$A$2:$A$200,0)),IFERROR(INDEX(주문!$A$2:$A$200,MATCH($B157,주문!$E$2:$E$200,0)),""))))</f>
        <v/>
      </c>
      <c r="D157" s="8">
        <f>IF($C157="","",IFERROR(INDEX(주문!$E$2:$E$200,MATCH($C157,주문!$A$2:$A$200,0)),""))</f>
        <v/>
      </c>
      <c r="E157" s="8">
        <f>IF(OR($A157="",$D157=""),"",$B157-$D157)</f>
        <v/>
      </c>
      <c r="F157">
        <f>IF($A157="","",IF($C157="","주문에 없음 - 확인",IF($E157=0,IF(EXACT($A157,$C157),"일치","이름 다름 - 확인"),IF($E157&gt;0,"초과 입금 "&amp;TEXT($E157,"#,##0"),"미입금 "&amp;TEXT(-$E157,"#,##0")))))</f>
        <v/>
      </c>
    </row>
    <row r="158">
      <c r="A158" s="7" t="n"/>
      <c r="B158" s="9" t="n"/>
      <c r="C158">
        <f>IF($A158="","",IFERROR(INDEX(주문!$A$2:$A$200,MATCH($A158,주문!$A$2:$A$200,0)),IFERROR(INDEX(주문!$A$2:$A$200,MATCH("*"&amp;$A158&amp;"*",주문!$A$2:$A$200,0)),IFERROR(INDEX(주문!$A$2:$A$200,MATCH($B158,주문!$E$2:$E$200,0)),""))))</f>
        <v/>
      </c>
      <c r="D158" s="8">
        <f>IF($C158="","",IFERROR(INDEX(주문!$E$2:$E$200,MATCH($C158,주문!$A$2:$A$200,0)),""))</f>
        <v/>
      </c>
      <c r="E158" s="8">
        <f>IF(OR($A158="",$D158=""),"",$B158-$D158)</f>
        <v/>
      </c>
      <c r="F158">
        <f>IF($A158="","",IF($C158="","주문에 없음 - 확인",IF($E158=0,IF(EXACT($A158,$C158),"일치","이름 다름 - 확인"),IF($E158&gt;0,"초과 입금 "&amp;TEXT($E158,"#,##0"),"미입금 "&amp;TEXT(-$E158,"#,##0")))))</f>
        <v/>
      </c>
    </row>
    <row r="159">
      <c r="A159" s="7" t="n"/>
      <c r="B159" s="9" t="n"/>
      <c r="C159">
        <f>IF($A159="","",IFERROR(INDEX(주문!$A$2:$A$200,MATCH($A159,주문!$A$2:$A$200,0)),IFERROR(INDEX(주문!$A$2:$A$200,MATCH("*"&amp;$A159&amp;"*",주문!$A$2:$A$200,0)),IFERROR(INDEX(주문!$A$2:$A$200,MATCH($B159,주문!$E$2:$E$200,0)),""))))</f>
        <v/>
      </c>
      <c r="D159" s="8">
        <f>IF($C159="","",IFERROR(INDEX(주문!$E$2:$E$200,MATCH($C159,주문!$A$2:$A$200,0)),""))</f>
        <v/>
      </c>
      <c r="E159" s="8">
        <f>IF(OR($A159="",$D159=""),"",$B159-$D159)</f>
        <v/>
      </c>
      <c r="F159">
        <f>IF($A159="","",IF($C159="","주문에 없음 - 확인",IF($E159=0,IF(EXACT($A159,$C159),"일치","이름 다름 - 확인"),IF($E159&gt;0,"초과 입금 "&amp;TEXT($E159,"#,##0"),"미입금 "&amp;TEXT(-$E159,"#,##0")))))</f>
        <v/>
      </c>
    </row>
    <row r="160">
      <c r="A160" s="7" t="n"/>
      <c r="B160" s="9" t="n"/>
      <c r="C160">
        <f>IF($A160="","",IFERROR(INDEX(주문!$A$2:$A$200,MATCH($A160,주문!$A$2:$A$200,0)),IFERROR(INDEX(주문!$A$2:$A$200,MATCH("*"&amp;$A160&amp;"*",주문!$A$2:$A$200,0)),IFERROR(INDEX(주문!$A$2:$A$200,MATCH($B160,주문!$E$2:$E$200,0)),""))))</f>
        <v/>
      </c>
      <c r="D160" s="8">
        <f>IF($C160="","",IFERROR(INDEX(주문!$E$2:$E$200,MATCH($C160,주문!$A$2:$A$200,0)),""))</f>
        <v/>
      </c>
      <c r="E160" s="8">
        <f>IF(OR($A160="",$D160=""),"",$B160-$D160)</f>
        <v/>
      </c>
      <c r="F160">
        <f>IF($A160="","",IF($C160="","주문에 없음 - 확인",IF($E160=0,IF(EXACT($A160,$C160),"일치","이름 다름 - 확인"),IF($E160&gt;0,"초과 입금 "&amp;TEXT($E160,"#,##0"),"미입금 "&amp;TEXT(-$E160,"#,##0")))))</f>
        <v/>
      </c>
    </row>
    <row r="161">
      <c r="A161" s="7" t="n"/>
      <c r="B161" s="9" t="n"/>
      <c r="C161">
        <f>IF($A161="","",IFERROR(INDEX(주문!$A$2:$A$200,MATCH($A161,주문!$A$2:$A$200,0)),IFERROR(INDEX(주문!$A$2:$A$200,MATCH("*"&amp;$A161&amp;"*",주문!$A$2:$A$200,0)),IFERROR(INDEX(주문!$A$2:$A$200,MATCH($B161,주문!$E$2:$E$200,0)),""))))</f>
        <v/>
      </c>
      <c r="D161" s="8">
        <f>IF($C161="","",IFERROR(INDEX(주문!$E$2:$E$200,MATCH($C161,주문!$A$2:$A$200,0)),""))</f>
        <v/>
      </c>
      <c r="E161" s="8">
        <f>IF(OR($A161="",$D161=""),"",$B161-$D161)</f>
        <v/>
      </c>
      <c r="F161">
        <f>IF($A161="","",IF($C161="","주문에 없음 - 확인",IF($E161=0,IF(EXACT($A161,$C161),"일치","이름 다름 - 확인"),IF($E161&gt;0,"초과 입금 "&amp;TEXT($E161,"#,##0"),"미입금 "&amp;TEXT(-$E161,"#,##0")))))</f>
        <v/>
      </c>
    </row>
    <row r="162">
      <c r="A162" s="7" t="n"/>
      <c r="B162" s="9" t="n"/>
      <c r="C162">
        <f>IF($A162="","",IFERROR(INDEX(주문!$A$2:$A$200,MATCH($A162,주문!$A$2:$A$200,0)),IFERROR(INDEX(주문!$A$2:$A$200,MATCH("*"&amp;$A162&amp;"*",주문!$A$2:$A$200,0)),IFERROR(INDEX(주문!$A$2:$A$200,MATCH($B162,주문!$E$2:$E$200,0)),""))))</f>
        <v/>
      </c>
      <c r="D162" s="8">
        <f>IF($C162="","",IFERROR(INDEX(주문!$E$2:$E$200,MATCH($C162,주문!$A$2:$A$200,0)),""))</f>
        <v/>
      </c>
      <c r="E162" s="8">
        <f>IF(OR($A162="",$D162=""),"",$B162-$D162)</f>
        <v/>
      </c>
      <c r="F162">
        <f>IF($A162="","",IF($C162="","주문에 없음 - 확인",IF($E162=0,IF(EXACT($A162,$C162),"일치","이름 다름 - 확인"),IF($E162&gt;0,"초과 입금 "&amp;TEXT($E162,"#,##0"),"미입금 "&amp;TEXT(-$E162,"#,##0")))))</f>
        <v/>
      </c>
    </row>
    <row r="163">
      <c r="A163" s="7" t="n"/>
      <c r="B163" s="9" t="n"/>
      <c r="C163">
        <f>IF($A163="","",IFERROR(INDEX(주문!$A$2:$A$200,MATCH($A163,주문!$A$2:$A$200,0)),IFERROR(INDEX(주문!$A$2:$A$200,MATCH("*"&amp;$A163&amp;"*",주문!$A$2:$A$200,0)),IFERROR(INDEX(주문!$A$2:$A$200,MATCH($B163,주문!$E$2:$E$200,0)),""))))</f>
        <v/>
      </c>
      <c r="D163" s="8">
        <f>IF($C163="","",IFERROR(INDEX(주문!$E$2:$E$200,MATCH($C163,주문!$A$2:$A$200,0)),""))</f>
        <v/>
      </c>
      <c r="E163" s="8">
        <f>IF(OR($A163="",$D163=""),"",$B163-$D163)</f>
        <v/>
      </c>
      <c r="F163">
        <f>IF($A163="","",IF($C163="","주문에 없음 - 확인",IF($E163=0,IF(EXACT($A163,$C163),"일치","이름 다름 - 확인"),IF($E163&gt;0,"초과 입금 "&amp;TEXT($E163,"#,##0"),"미입금 "&amp;TEXT(-$E163,"#,##0")))))</f>
        <v/>
      </c>
    </row>
    <row r="164">
      <c r="A164" s="7" t="n"/>
      <c r="B164" s="9" t="n"/>
      <c r="C164">
        <f>IF($A164="","",IFERROR(INDEX(주문!$A$2:$A$200,MATCH($A164,주문!$A$2:$A$200,0)),IFERROR(INDEX(주문!$A$2:$A$200,MATCH("*"&amp;$A164&amp;"*",주문!$A$2:$A$200,0)),IFERROR(INDEX(주문!$A$2:$A$200,MATCH($B164,주문!$E$2:$E$200,0)),""))))</f>
        <v/>
      </c>
      <c r="D164" s="8">
        <f>IF($C164="","",IFERROR(INDEX(주문!$E$2:$E$200,MATCH($C164,주문!$A$2:$A$200,0)),""))</f>
        <v/>
      </c>
      <c r="E164" s="8">
        <f>IF(OR($A164="",$D164=""),"",$B164-$D164)</f>
        <v/>
      </c>
      <c r="F164">
        <f>IF($A164="","",IF($C164="","주문에 없음 - 확인",IF($E164=0,IF(EXACT($A164,$C164),"일치","이름 다름 - 확인"),IF($E164&gt;0,"초과 입금 "&amp;TEXT($E164,"#,##0"),"미입금 "&amp;TEXT(-$E164,"#,##0")))))</f>
        <v/>
      </c>
    </row>
    <row r="165">
      <c r="A165" s="7" t="n"/>
      <c r="B165" s="9" t="n"/>
      <c r="C165">
        <f>IF($A165="","",IFERROR(INDEX(주문!$A$2:$A$200,MATCH($A165,주문!$A$2:$A$200,0)),IFERROR(INDEX(주문!$A$2:$A$200,MATCH("*"&amp;$A165&amp;"*",주문!$A$2:$A$200,0)),IFERROR(INDEX(주문!$A$2:$A$200,MATCH($B165,주문!$E$2:$E$200,0)),""))))</f>
        <v/>
      </c>
      <c r="D165" s="8">
        <f>IF($C165="","",IFERROR(INDEX(주문!$E$2:$E$200,MATCH($C165,주문!$A$2:$A$200,0)),""))</f>
        <v/>
      </c>
      <c r="E165" s="8">
        <f>IF(OR($A165="",$D165=""),"",$B165-$D165)</f>
        <v/>
      </c>
      <c r="F165">
        <f>IF($A165="","",IF($C165="","주문에 없음 - 확인",IF($E165=0,IF(EXACT($A165,$C165),"일치","이름 다름 - 확인"),IF($E165&gt;0,"초과 입금 "&amp;TEXT($E165,"#,##0"),"미입금 "&amp;TEXT(-$E165,"#,##0")))))</f>
        <v/>
      </c>
    </row>
    <row r="166">
      <c r="A166" s="7" t="n"/>
      <c r="B166" s="9" t="n"/>
      <c r="C166">
        <f>IF($A166="","",IFERROR(INDEX(주문!$A$2:$A$200,MATCH($A166,주문!$A$2:$A$200,0)),IFERROR(INDEX(주문!$A$2:$A$200,MATCH("*"&amp;$A166&amp;"*",주문!$A$2:$A$200,0)),IFERROR(INDEX(주문!$A$2:$A$200,MATCH($B166,주문!$E$2:$E$200,0)),""))))</f>
        <v/>
      </c>
      <c r="D166" s="8">
        <f>IF($C166="","",IFERROR(INDEX(주문!$E$2:$E$200,MATCH($C166,주문!$A$2:$A$200,0)),""))</f>
        <v/>
      </c>
      <c r="E166" s="8">
        <f>IF(OR($A166="",$D166=""),"",$B166-$D166)</f>
        <v/>
      </c>
      <c r="F166">
        <f>IF($A166="","",IF($C166="","주문에 없음 - 확인",IF($E166=0,IF(EXACT($A166,$C166),"일치","이름 다름 - 확인"),IF($E166&gt;0,"초과 입금 "&amp;TEXT($E166,"#,##0"),"미입금 "&amp;TEXT(-$E166,"#,##0")))))</f>
        <v/>
      </c>
    </row>
    <row r="167">
      <c r="A167" s="7" t="n"/>
      <c r="B167" s="9" t="n"/>
      <c r="C167">
        <f>IF($A167="","",IFERROR(INDEX(주문!$A$2:$A$200,MATCH($A167,주문!$A$2:$A$200,0)),IFERROR(INDEX(주문!$A$2:$A$200,MATCH("*"&amp;$A167&amp;"*",주문!$A$2:$A$200,0)),IFERROR(INDEX(주문!$A$2:$A$200,MATCH($B167,주문!$E$2:$E$200,0)),""))))</f>
        <v/>
      </c>
      <c r="D167" s="8">
        <f>IF($C167="","",IFERROR(INDEX(주문!$E$2:$E$200,MATCH($C167,주문!$A$2:$A$200,0)),""))</f>
        <v/>
      </c>
      <c r="E167" s="8">
        <f>IF(OR($A167="",$D167=""),"",$B167-$D167)</f>
        <v/>
      </c>
      <c r="F167">
        <f>IF($A167="","",IF($C167="","주문에 없음 - 확인",IF($E167=0,IF(EXACT($A167,$C167),"일치","이름 다름 - 확인"),IF($E167&gt;0,"초과 입금 "&amp;TEXT($E167,"#,##0"),"미입금 "&amp;TEXT(-$E167,"#,##0")))))</f>
        <v/>
      </c>
    </row>
    <row r="168">
      <c r="A168" s="7" t="n"/>
      <c r="B168" s="9" t="n"/>
      <c r="C168">
        <f>IF($A168="","",IFERROR(INDEX(주문!$A$2:$A$200,MATCH($A168,주문!$A$2:$A$200,0)),IFERROR(INDEX(주문!$A$2:$A$200,MATCH("*"&amp;$A168&amp;"*",주문!$A$2:$A$200,0)),IFERROR(INDEX(주문!$A$2:$A$200,MATCH($B168,주문!$E$2:$E$200,0)),""))))</f>
        <v/>
      </c>
      <c r="D168" s="8">
        <f>IF($C168="","",IFERROR(INDEX(주문!$E$2:$E$200,MATCH($C168,주문!$A$2:$A$200,0)),""))</f>
        <v/>
      </c>
      <c r="E168" s="8">
        <f>IF(OR($A168="",$D168=""),"",$B168-$D168)</f>
        <v/>
      </c>
      <c r="F168">
        <f>IF($A168="","",IF($C168="","주문에 없음 - 확인",IF($E168=0,IF(EXACT($A168,$C168),"일치","이름 다름 - 확인"),IF($E168&gt;0,"초과 입금 "&amp;TEXT($E168,"#,##0"),"미입금 "&amp;TEXT(-$E168,"#,##0")))))</f>
        <v/>
      </c>
    </row>
    <row r="169">
      <c r="A169" s="7" t="n"/>
      <c r="B169" s="9" t="n"/>
      <c r="C169">
        <f>IF($A169="","",IFERROR(INDEX(주문!$A$2:$A$200,MATCH($A169,주문!$A$2:$A$200,0)),IFERROR(INDEX(주문!$A$2:$A$200,MATCH("*"&amp;$A169&amp;"*",주문!$A$2:$A$200,0)),IFERROR(INDEX(주문!$A$2:$A$200,MATCH($B169,주문!$E$2:$E$200,0)),""))))</f>
        <v/>
      </c>
      <c r="D169" s="8">
        <f>IF($C169="","",IFERROR(INDEX(주문!$E$2:$E$200,MATCH($C169,주문!$A$2:$A$200,0)),""))</f>
        <v/>
      </c>
      <c r="E169" s="8">
        <f>IF(OR($A169="",$D169=""),"",$B169-$D169)</f>
        <v/>
      </c>
      <c r="F169">
        <f>IF($A169="","",IF($C169="","주문에 없음 - 확인",IF($E169=0,IF(EXACT($A169,$C169),"일치","이름 다름 - 확인"),IF($E169&gt;0,"초과 입금 "&amp;TEXT($E169,"#,##0"),"미입금 "&amp;TEXT(-$E169,"#,##0")))))</f>
        <v/>
      </c>
    </row>
    <row r="170">
      <c r="A170" s="7" t="n"/>
      <c r="B170" s="9" t="n"/>
      <c r="C170">
        <f>IF($A170="","",IFERROR(INDEX(주문!$A$2:$A$200,MATCH($A170,주문!$A$2:$A$200,0)),IFERROR(INDEX(주문!$A$2:$A$200,MATCH("*"&amp;$A170&amp;"*",주문!$A$2:$A$200,0)),IFERROR(INDEX(주문!$A$2:$A$200,MATCH($B170,주문!$E$2:$E$200,0)),""))))</f>
        <v/>
      </c>
      <c r="D170" s="8">
        <f>IF($C170="","",IFERROR(INDEX(주문!$E$2:$E$200,MATCH($C170,주문!$A$2:$A$200,0)),""))</f>
        <v/>
      </c>
      <c r="E170" s="8">
        <f>IF(OR($A170="",$D170=""),"",$B170-$D170)</f>
        <v/>
      </c>
      <c r="F170">
        <f>IF($A170="","",IF($C170="","주문에 없음 - 확인",IF($E170=0,IF(EXACT($A170,$C170),"일치","이름 다름 - 확인"),IF($E170&gt;0,"초과 입금 "&amp;TEXT($E170,"#,##0"),"미입금 "&amp;TEXT(-$E170,"#,##0")))))</f>
        <v/>
      </c>
    </row>
    <row r="171">
      <c r="A171" s="7" t="n"/>
      <c r="B171" s="9" t="n"/>
      <c r="C171">
        <f>IF($A171="","",IFERROR(INDEX(주문!$A$2:$A$200,MATCH($A171,주문!$A$2:$A$200,0)),IFERROR(INDEX(주문!$A$2:$A$200,MATCH("*"&amp;$A171&amp;"*",주문!$A$2:$A$200,0)),IFERROR(INDEX(주문!$A$2:$A$200,MATCH($B171,주문!$E$2:$E$200,0)),""))))</f>
        <v/>
      </c>
      <c r="D171" s="8">
        <f>IF($C171="","",IFERROR(INDEX(주문!$E$2:$E$200,MATCH($C171,주문!$A$2:$A$200,0)),""))</f>
        <v/>
      </c>
      <c r="E171" s="8">
        <f>IF(OR($A171="",$D171=""),"",$B171-$D171)</f>
        <v/>
      </c>
      <c r="F171">
        <f>IF($A171="","",IF($C171="","주문에 없음 - 확인",IF($E171=0,IF(EXACT($A171,$C171),"일치","이름 다름 - 확인"),IF($E171&gt;0,"초과 입금 "&amp;TEXT($E171,"#,##0"),"미입금 "&amp;TEXT(-$E171,"#,##0")))))</f>
        <v/>
      </c>
    </row>
    <row r="172">
      <c r="A172" s="7" t="n"/>
      <c r="B172" s="9" t="n"/>
      <c r="C172">
        <f>IF($A172="","",IFERROR(INDEX(주문!$A$2:$A$200,MATCH($A172,주문!$A$2:$A$200,0)),IFERROR(INDEX(주문!$A$2:$A$200,MATCH("*"&amp;$A172&amp;"*",주문!$A$2:$A$200,0)),IFERROR(INDEX(주문!$A$2:$A$200,MATCH($B172,주문!$E$2:$E$200,0)),""))))</f>
        <v/>
      </c>
      <c r="D172" s="8">
        <f>IF($C172="","",IFERROR(INDEX(주문!$E$2:$E$200,MATCH($C172,주문!$A$2:$A$200,0)),""))</f>
        <v/>
      </c>
      <c r="E172" s="8">
        <f>IF(OR($A172="",$D172=""),"",$B172-$D172)</f>
        <v/>
      </c>
      <c r="F172">
        <f>IF($A172="","",IF($C172="","주문에 없음 - 확인",IF($E172=0,IF(EXACT($A172,$C172),"일치","이름 다름 - 확인"),IF($E172&gt;0,"초과 입금 "&amp;TEXT($E172,"#,##0"),"미입금 "&amp;TEXT(-$E172,"#,##0")))))</f>
        <v/>
      </c>
    </row>
    <row r="173">
      <c r="A173" s="7" t="n"/>
      <c r="B173" s="9" t="n"/>
      <c r="C173">
        <f>IF($A173="","",IFERROR(INDEX(주문!$A$2:$A$200,MATCH($A173,주문!$A$2:$A$200,0)),IFERROR(INDEX(주문!$A$2:$A$200,MATCH("*"&amp;$A173&amp;"*",주문!$A$2:$A$200,0)),IFERROR(INDEX(주문!$A$2:$A$200,MATCH($B173,주문!$E$2:$E$200,0)),""))))</f>
        <v/>
      </c>
      <c r="D173" s="8">
        <f>IF($C173="","",IFERROR(INDEX(주문!$E$2:$E$200,MATCH($C173,주문!$A$2:$A$200,0)),""))</f>
        <v/>
      </c>
      <c r="E173" s="8">
        <f>IF(OR($A173="",$D173=""),"",$B173-$D173)</f>
        <v/>
      </c>
      <c r="F173">
        <f>IF($A173="","",IF($C173="","주문에 없음 - 확인",IF($E173=0,IF(EXACT($A173,$C173),"일치","이름 다름 - 확인"),IF($E173&gt;0,"초과 입금 "&amp;TEXT($E173,"#,##0"),"미입금 "&amp;TEXT(-$E173,"#,##0")))))</f>
        <v/>
      </c>
    </row>
    <row r="174">
      <c r="A174" s="7" t="n"/>
      <c r="B174" s="9" t="n"/>
      <c r="C174">
        <f>IF($A174="","",IFERROR(INDEX(주문!$A$2:$A$200,MATCH($A174,주문!$A$2:$A$200,0)),IFERROR(INDEX(주문!$A$2:$A$200,MATCH("*"&amp;$A174&amp;"*",주문!$A$2:$A$200,0)),IFERROR(INDEX(주문!$A$2:$A$200,MATCH($B174,주문!$E$2:$E$200,0)),""))))</f>
        <v/>
      </c>
      <c r="D174" s="8">
        <f>IF($C174="","",IFERROR(INDEX(주문!$E$2:$E$200,MATCH($C174,주문!$A$2:$A$200,0)),""))</f>
        <v/>
      </c>
      <c r="E174" s="8">
        <f>IF(OR($A174="",$D174=""),"",$B174-$D174)</f>
        <v/>
      </c>
      <c r="F174">
        <f>IF($A174="","",IF($C174="","주문에 없음 - 확인",IF($E174=0,IF(EXACT($A174,$C174),"일치","이름 다름 - 확인"),IF($E174&gt;0,"초과 입금 "&amp;TEXT($E174,"#,##0"),"미입금 "&amp;TEXT(-$E174,"#,##0")))))</f>
        <v/>
      </c>
    </row>
    <row r="175">
      <c r="A175" s="7" t="n"/>
      <c r="B175" s="9" t="n"/>
      <c r="C175">
        <f>IF($A175="","",IFERROR(INDEX(주문!$A$2:$A$200,MATCH($A175,주문!$A$2:$A$200,0)),IFERROR(INDEX(주문!$A$2:$A$200,MATCH("*"&amp;$A175&amp;"*",주문!$A$2:$A$200,0)),IFERROR(INDEX(주문!$A$2:$A$200,MATCH($B175,주문!$E$2:$E$200,0)),""))))</f>
        <v/>
      </c>
      <c r="D175" s="8">
        <f>IF($C175="","",IFERROR(INDEX(주문!$E$2:$E$200,MATCH($C175,주문!$A$2:$A$200,0)),""))</f>
        <v/>
      </c>
      <c r="E175" s="8">
        <f>IF(OR($A175="",$D175=""),"",$B175-$D175)</f>
        <v/>
      </c>
      <c r="F175">
        <f>IF($A175="","",IF($C175="","주문에 없음 - 확인",IF($E175=0,IF(EXACT($A175,$C175),"일치","이름 다름 - 확인"),IF($E175&gt;0,"초과 입금 "&amp;TEXT($E175,"#,##0"),"미입금 "&amp;TEXT(-$E175,"#,##0")))))</f>
        <v/>
      </c>
    </row>
    <row r="176">
      <c r="A176" s="7" t="n"/>
      <c r="B176" s="9" t="n"/>
      <c r="C176">
        <f>IF($A176="","",IFERROR(INDEX(주문!$A$2:$A$200,MATCH($A176,주문!$A$2:$A$200,0)),IFERROR(INDEX(주문!$A$2:$A$200,MATCH("*"&amp;$A176&amp;"*",주문!$A$2:$A$200,0)),IFERROR(INDEX(주문!$A$2:$A$200,MATCH($B176,주문!$E$2:$E$200,0)),""))))</f>
        <v/>
      </c>
      <c r="D176" s="8">
        <f>IF($C176="","",IFERROR(INDEX(주문!$E$2:$E$200,MATCH($C176,주문!$A$2:$A$200,0)),""))</f>
        <v/>
      </c>
      <c r="E176" s="8">
        <f>IF(OR($A176="",$D176=""),"",$B176-$D176)</f>
        <v/>
      </c>
      <c r="F176">
        <f>IF($A176="","",IF($C176="","주문에 없음 - 확인",IF($E176=0,IF(EXACT($A176,$C176),"일치","이름 다름 - 확인"),IF($E176&gt;0,"초과 입금 "&amp;TEXT($E176,"#,##0"),"미입금 "&amp;TEXT(-$E176,"#,##0")))))</f>
        <v/>
      </c>
    </row>
    <row r="177">
      <c r="A177" s="7" t="n"/>
      <c r="B177" s="9" t="n"/>
      <c r="C177">
        <f>IF($A177="","",IFERROR(INDEX(주문!$A$2:$A$200,MATCH($A177,주문!$A$2:$A$200,0)),IFERROR(INDEX(주문!$A$2:$A$200,MATCH("*"&amp;$A177&amp;"*",주문!$A$2:$A$200,0)),IFERROR(INDEX(주문!$A$2:$A$200,MATCH($B177,주문!$E$2:$E$200,0)),""))))</f>
        <v/>
      </c>
      <c r="D177" s="8">
        <f>IF($C177="","",IFERROR(INDEX(주문!$E$2:$E$200,MATCH($C177,주문!$A$2:$A$200,0)),""))</f>
        <v/>
      </c>
      <c r="E177" s="8">
        <f>IF(OR($A177="",$D177=""),"",$B177-$D177)</f>
        <v/>
      </c>
      <c r="F177">
        <f>IF($A177="","",IF($C177="","주문에 없음 - 확인",IF($E177=0,IF(EXACT($A177,$C177),"일치","이름 다름 - 확인"),IF($E177&gt;0,"초과 입금 "&amp;TEXT($E177,"#,##0"),"미입금 "&amp;TEXT(-$E177,"#,##0")))))</f>
        <v/>
      </c>
    </row>
    <row r="178">
      <c r="A178" s="7" t="n"/>
      <c r="B178" s="9" t="n"/>
      <c r="C178">
        <f>IF($A178="","",IFERROR(INDEX(주문!$A$2:$A$200,MATCH($A178,주문!$A$2:$A$200,0)),IFERROR(INDEX(주문!$A$2:$A$200,MATCH("*"&amp;$A178&amp;"*",주문!$A$2:$A$200,0)),IFERROR(INDEX(주문!$A$2:$A$200,MATCH($B178,주문!$E$2:$E$200,0)),""))))</f>
        <v/>
      </c>
      <c r="D178" s="8">
        <f>IF($C178="","",IFERROR(INDEX(주문!$E$2:$E$200,MATCH($C178,주문!$A$2:$A$200,0)),""))</f>
        <v/>
      </c>
      <c r="E178" s="8">
        <f>IF(OR($A178="",$D178=""),"",$B178-$D178)</f>
        <v/>
      </c>
      <c r="F178">
        <f>IF($A178="","",IF($C178="","주문에 없음 - 확인",IF($E178=0,IF(EXACT($A178,$C178),"일치","이름 다름 - 확인"),IF($E178&gt;0,"초과 입금 "&amp;TEXT($E178,"#,##0"),"미입금 "&amp;TEXT(-$E178,"#,##0")))))</f>
        <v/>
      </c>
    </row>
    <row r="179">
      <c r="A179" s="7" t="n"/>
      <c r="B179" s="9" t="n"/>
      <c r="C179">
        <f>IF($A179="","",IFERROR(INDEX(주문!$A$2:$A$200,MATCH($A179,주문!$A$2:$A$200,0)),IFERROR(INDEX(주문!$A$2:$A$200,MATCH("*"&amp;$A179&amp;"*",주문!$A$2:$A$200,0)),IFERROR(INDEX(주문!$A$2:$A$200,MATCH($B179,주문!$E$2:$E$200,0)),""))))</f>
        <v/>
      </c>
      <c r="D179" s="8">
        <f>IF($C179="","",IFERROR(INDEX(주문!$E$2:$E$200,MATCH($C179,주문!$A$2:$A$200,0)),""))</f>
        <v/>
      </c>
      <c r="E179" s="8">
        <f>IF(OR($A179="",$D179=""),"",$B179-$D179)</f>
        <v/>
      </c>
      <c r="F179">
        <f>IF($A179="","",IF($C179="","주문에 없음 - 확인",IF($E179=0,IF(EXACT($A179,$C179),"일치","이름 다름 - 확인"),IF($E179&gt;0,"초과 입금 "&amp;TEXT($E179,"#,##0"),"미입금 "&amp;TEXT(-$E179,"#,##0")))))</f>
        <v/>
      </c>
    </row>
    <row r="180">
      <c r="A180" s="7" t="n"/>
      <c r="B180" s="9" t="n"/>
      <c r="C180">
        <f>IF($A180="","",IFERROR(INDEX(주문!$A$2:$A$200,MATCH($A180,주문!$A$2:$A$200,0)),IFERROR(INDEX(주문!$A$2:$A$200,MATCH("*"&amp;$A180&amp;"*",주문!$A$2:$A$200,0)),IFERROR(INDEX(주문!$A$2:$A$200,MATCH($B180,주문!$E$2:$E$200,0)),""))))</f>
        <v/>
      </c>
      <c r="D180" s="8">
        <f>IF($C180="","",IFERROR(INDEX(주문!$E$2:$E$200,MATCH($C180,주문!$A$2:$A$200,0)),""))</f>
        <v/>
      </c>
      <c r="E180" s="8">
        <f>IF(OR($A180="",$D180=""),"",$B180-$D180)</f>
        <v/>
      </c>
      <c r="F180">
        <f>IF($A180="","",IF($C180="","주문에 없음 - 확인",IF($E180=0,IF(EXACT($A180,$C180),"일치","이름 다름 - 확인"),IF($E180&gt;0,"초과 입금 "&amp;TEXT($E180,"#,##0"),"미입금 "&amp;TEXT(-$E180,"#,##0")))))</f>
        <v/>
      </c>
    </row>
    <row r="181">
      <c r="A181" s="7" t="n"/>
      <c r="B181" s="9" t="n"/>
      <c r="C181">
        <f>IF($A181="","",IFERROR(INDEX(주문!$A$2:$A$200,MATCH($A181,주문!$A$2:$A$200,0)),IFERROR(INDEX(주문!$A$2:$A$200,MATCH("*"&amp;$A181&amp;"*",주문!$A$2:$A$200,0)),IFERROR(INDEX(주문!$A$2:$A$200,MATCH($B181,주문!$E$2:$E$200,0)),""))))</f>
        <v/>
      </c>
      <c r="D181" s="8">
        <f>IF($C181="","",IFERROR(INDEX(주문!$E$2:$E$200,MATCH($C181,주문!$A$2:$A$200,0)),""))</f>
        <v/>
      </c>
      <c r="E181" s="8">
        <f>IF(OR($A181="",$D181=""),"",$B181-$D181)</f>
        <v/>
      </c>
      <c r="F181">
        <f>IF($A181="","",IF($C181="","주문에 없음 - 확인",IF($E181=0,IF(EXACT($A181,$C181),"일치","이름 다름 - 확인"),IF($E181&gt;0,"초과 입금 "&amp;TEXT($E181,"#,##0"),"미입금 "&amp;TEXT(-$E181,"#,##0")))))</f>
        <v/>
      </c>
    </row>
    <row r="182">
      <c r="A182" s="7" t="n"/>
      <c r="B182" s="9" t="n"/>
      <c r="C182">
        <f>IF($A182="","",IFERROR(INDEX(주문!$A$2:$A$200,MATCH($A182,주문!$A$2:$A$200,0)),IFERROR(INDEX(주문!$A$2:$A$200,MATCH("*"&amp;$A182&amp;"*",주문!$A$2:$A$200,0)),IFERROR(INDEX(주문!$A$2:$A$200,MATCH($B182,주문!$E$2:$E$200,0)),""))))</f>
        <v/>
      </c>
      <c r="D182" s="8">
        <f>IF($C182="","",IFERROR(INDEX(주문!$E$2:$E$200,MATCH($C182,주문!$A$2:$A$200,0)),""))</f>
        <v/>
      </c>
      <c r="E182" s="8">
        <f>IF(OR($A182="",$D182=""),"",$B182-$D182)</f>
        <v/>
      </c>
      <c r="F182">
        <f>IF($A182="","",IF($C182="","주문에 없음 - 확인",IF($E182=0,IF(EXACT($A182,$C182),"일치","이름 다름 - 확인"),IF($E182&gt;0,"초과 입금 "&amp;TEXT($E182,"#,##0"),"미입금 "&amp;TEXT(-$E182,"#,##0")))))</f>
        <v/>
      </c>
    </row>
    <row r="183">
      <c r="A183" s="7" t="n"/>
      <c r="B183" s="9" t="n"/>
      <c r="C183">
        <f>IF($A183="","",IFERROR(INDEX(주문!$A$2:$A$200,MATCH($A183,주문!$A$2:$A$200,0)),IFERROR(INDEX(주문!$A$2:$A$200,MATCH("*"&amp;$A183&amp;"*",주문!$A$2:$A$200,0)),IFERROR(INDEX(주문!$A$2:$A$200,MATCH($B183,주문!$E$2:$E$200,0)),""))))</f>
        <v/>
      </c>
      <c r="D183" s="8">
        <f>IF($C183="","",IFERROR(INDEX(주문!$E$2:$E$200,MATCH($C183,주문!$A$2:$A$200,0)),""))</f>
        <v/>
      </c>
      <c r="E183" s="8">
        <f>IF(OR($A183="",$D183=""),"",$B183-$D183)</f>
        <v/>
      </c>
      <c r="F183">
        <f>IF($A183="","",IF($C183="","주문에 없음 - 확인",IF($E183=0,IF(EXACT($A183,$C183),"일치","이름 다름 - 확인"),IF($E183&gt;0,"초과 입금 "&amp;TEXT($E183,"#,##0"),"미입금 "&amp;TEXT(-$E183,"#,##0")))))</f>
        <v/>
      </c>
    </row>
    <row r="184">
      <c r="A184" s="7" t="n"/>
      <c r="B184" s="9" t="n"/>
      <c r="C184">
        <f>IF($A184="","",IFERROR(INDEX(주문!$A$2:$A$200,MATCH($A184,주문!$A$2:$A$200,0)),IFERROR(INDEX(주문!$A$2:$A$200,MATCH("*"&amp;$A184&amp;"*",주문!$A$2:$A$200,0)),IFERROR(INDEX(주문!$A$2:$A$200,MATCH($B184,주문!$E$2:$E$200,0)),""))))</f>
        <v/>
      </c>
      <c r="D184" s="8">
        <f>IF($C184="","",IFERROR(INDEX(주문!$E$2:$E$200,MATCH($C184,주문!$A$2:$A$200,0)),""))</f>
        <v/>
      </c>
      <c r="E184" s="8">
        <f>IF(OR($A184="",$D184=""),"",$B184-$D184)</f>
        <v/>
      </c>
      <c r="F184">
        <f>IF($A184="","",IF($C184="","주문에 없음 - 확인",IF($E184=0,IF(EXACT($A184,$C184),"일치","이름 다름 - 확인"),IF($E184&gt;0,"초과 입금 "&amp;TEXT($E184,"#,##0"),"미입금 "&amp;TEXT(-$E184,"#,##0")))))</f>
        <v/>
      </c>
    </row>
    <row r="185">
      <c r="A185" s="7" t="n"/>
      <c r="B185" s="9" t="n"/>
      <c r="C185">
        <f>IF($A185="","",IFERROR(INDEX(주문!$A$2:$A$200,MATCH($A185,주문!$A$2:$A$200,0)),IFERROR(INDEX(주문!$A$2:$A$200,MATCH("*"&amp;$A185&amp;"*",주문!$A$2:$A$200,0)),IFERROR(INDEX(주문!$A$2:$A$200,MATCH($B185,주문!$E$2:$E$200,0)),""))))</f>
        <v/>
      </c>
      <c r="D185" s="8">
        <f>IF($C185="","",IFERROR(INDEX(주문!$E$2:$E$200,MATCH($C185,주문!$A$2:$A$200,0)),""))</f>
        <v/>
      </c>
      <c r="E185" s="8">
        <f>IF(OR($A185="",$D185=""),"",$B185-$D185)</f>
        <v/>
      </c>
      <c r="F185">
        <f>IF($A185="","",IF($C185="","주문에 없음 - 확인",IF($E185=0,IF(EXACT($A185,$C185),"일치","이름 다름 - 확인"),IF($E185&gt;0,"초과 입금 "&amp;TEXT($E185,"#,##0"),"미입금 "&amp;TEXT(-$E185,"#,##0")))))</f>
        <v/>
      </c>
    </row>
    <row r="186">
      <c r="A186" s="7" t="n"/>
      <c r="B186" s="9" t="n"/>
      <c r="C186">
        <f>IF($A186="","",IFERROR(INDEX(주문!$A$2:$A$200,MATCH($A186,주문!$A$2:$A$200,0)),IFERROR(INDEX(주문!$A$2:$A$200,MATCH("*"&amp;$A186&amp;"*",주문!$A$2:$A$200,0)),IFERROR(INDEX(주문!$A$2:$A$200,MATCH($B186,주문!$E$2:$E$200,0)),""))))</f>
        <v/>
      </c>
      <c r="D186" s="8">
        <f>IF($C186="","",IFERROR(INDEX(주문!$E$2:$E$200,MATCH($C186,주문!$A$2:$A$200,0)),""))</f>
        <v/>
      </c>
      <c r="E186" s="8">
        <f>IF(OR($A186="",$D186=""),"",$B186-$D186)</f>
        <v/>
      </c>
      <c r="F186">
        <f>IF($A186="","",IF($C186="","주문에 없음 - 확인",IF($E186=0,IF(EXACT($A186,$C186),"일치","이름 다름 - 확인"),IF($E186&gt;0,"초과 입금 "&amp;TEXT($E186,"#,##0"),"미입금 "&amp;TEXT(-$E186,"#,##0")))))</f>
        <v/>
      </c>
    </row>
    <row r="187">
      <c r="A187" s="7" t="n"/>
      <c r="B187" s="9" t="n"/>
      <c r="C187">
        <f>IF($A187="","",IFERROR(INDEX(주문!$A$2:$A$200,MATCH($A187,주문!$A$2:$A$200,0)),IFERROR(INDEX(주문!$A$2:$A$200,MATCH("*"&amp;$A187&amp;"*",주문!$A$2:$A$200,0)),IFERROR(INDEX(주문!$A$2:$A$200,MATCH($B187,주문!$E$2:$E$200,0)),""))))</f>
        <v/>
      </c>
      <c r="D187" s="8">
        <f>IF($C187="","",IFERROR(INDEX(주문!$E$2:$E$200,MATCH($C187,주문!$A$2:$A$200,0)),""))</f>
        <v/>
      </c>
      <c r="E187" s="8">
        <f>IF(OR($A187="",$D187=""),"",$B187-$D187)</f>
        <v/>
      </c>
      <c r="F187">
        <f>IF($A187="","",IF($C187="","주문에 없음 - 확인",IF($E187=0,IF(EXACT($A187,$C187),"일치","이름 다름 - 확인"),IF($E187&gt;0,"초과 입금 "&amp;TEXT($E187,"#,##0"),"미입금 "&amp;TEXT(-$E187,"#,##0")))))</f>
        <v/>
      </c>
    </row>
    <row r="188">
      <c r="A188" s="7" t="n"/>
      <c r="B188" s="9" t="n"/>
      <c r="C188">
        <f>IF($A188="","",IFERROR(INDEX(주문!$A$2:$A$200,MATCH($A188,주문!$A$2:$A$200,0)),IFERROR(INDEX(주문!$A$2:$A$200,MATCH("*"&amp;$A188&amp;"*",주문!$A$2:$A$200,0)),IFERROR(INDEX(주문!$A$2:$A$200,MATCH($B188,주문!$E$2:$E$200,0)),""))))</f>
        <v/>
      </c>
      <c r="D188" s="8">
        <f>IF($C188="","",IFERROR(INDEX(주문!$E$2:$E$200,MATCH($C188,주문!$A$2:$A$200,0)),""))</f>
        <v/>
      </c>
      <c r="E188" s="8">
        <f>IF(OR($A188="",$D188=""),"",$B188-$D188)</f>
        <v/>
      </c>
      <c r="F188">
        <f>IF($A188="","",IF($C188="","주문에 없음 - 확인",IF($E188=0,IF(EXACT($A188,$C188),"일치","이름 다름 - 확인"),IF($E188&gt;0,"초과 입금 "&amp;TEXT($E188,"#,##0"),"미입금 "&amp;TEXT(-$E188,"#,##0")))))</f>
        <v/>
      </c>
    </row>
    <row r="189">
      <c r="A189" s="7" t="n"/>
      <c r="B189" s="9" t="n"/>
      <c r="C189">
        <f>IF($A189="","",IFERROR(INDEX(주문!$A$2:$A$200,MATCH($A189,주문!$A$2:$A$200,0)),IFERROR(INDEX(주문!$A$2:$A$200,MATCH("*"&amp;$A189&amp;"*",주문!$A$2:$A$200,0)),IFERROR(INDEX(주문!$A$2:$A$200,MATCH($B189,주문!$E$2:$E$200,0)),""))))</f>
        <v/>
      </c>
      <c r="D189" s="8">
        <f>IF($C189="","",IFERROR(INDEX(주문!$E$2:$E$200,MATCH($C189,주문!$A$2:$A$200,0)),""))</f>
        <v/>
      </c>
      <c r="E189" s="8">
        <f>IF(OR($A189="",$D189=""),"",$B189-$D189)</f>
        <v/>
      </c>
      <c r="F189">
        <f>IF($A189="","",IF($C189="","주문에 없음 - 확인",IF($E189=0,IF(EXACT($A189,$C189),"일치","이름 다름 - 확인"),IF($E189&gt;0,"초과 입금 "&amp;TEXT($E189,"#,##0"),"미입금 "&amp;TEXT(-$E189,"#,##0")))))</f>
        <v/>
      </c>
    </row>
    <row r="190">
      <c r="A190" s="7" t="n"/>
      <c r="B190" s="9" t="n"/>
      <c r="C190">
        <f>IF($A190="","",IFERROR(INDEX(주문!$A$2:$A$200,MATCH($A190,주문!$A$2:$A$200,0)),IFERROR(INDEX(주문!$A$2:$A$200,MATCH("*"&amp;$A190&amp;"*",주문!$A$2:$A$200,0)),IFERROR(INDEX(주문!$A$2:$A$200,MATCH($B190,주문!$E$2:$E$200,0)),""))))</f>
        <v/>
      </c>
      <c r="D190" s="8">
        <f>IF($C190="","",IFERROR(INDEX(주문!$E$2:$E$200,MATCH($C190,주문!$A$2:$A$200,0)),""))</f>
        <v/>
      </c>
      <c r="E190" s="8">
        <f>IF(OR($A190="",$D190=""),"",$B190-$D190)</f>
        <v/>
      </c>
      <c r="F190">
        <f>IF($A190="","",IF($C190="","주문에 없음 - 확인",IF($E190=0,IF(EXACT($A190,$C190),"일치","이름 다름 - 확인"),IF($E190&gt;0,"초과 입금 "&amp;TEXT($E190,"#,##0"),"미입금 "&amp;TEXT(-$E190,"#,##0")))))</f>
        <v/>
      </c>
    </row>
    <row r="191">
      <c r="A191" s="7" t="n"/>
      <c r="B191" s="9" t="n"/>
      <c r="C191">
        <f>IF($A191="","",IFERROR(INDEX(주문!$A$2:$A$200,MATCH($A191,주문!$A$2:$A$200,0)),IFERROR(INDEX(주문!$A$2:$A$200,MATCH("*"&amp;$A191&amp;"*",주문!$A$2:$A$200,0)),IFERROR(INDEX(주문!$A$2:$A$200,MATCH($B191,주문!$E$2:$E$200,0)),""))))</f>
        <v/>
      </c>
      <c r="D191" s="8">
        <f>IF($C191="","",IFERROR(INDEX(주문!$E$2:$E$200,MATCH($C191,주문!$A$2:$A$200,0)),""))</f>
        <v/>
      </c>
      <c r="E191" s="8">
        <f>IF(OR($A191="",$D191=""),"",$B191-$D191)</f>
        <v/>
      </c>
      <c r="F191">
        <f>IF($A191="","",IF($C191="","주문에 없음 - 확인",IF($E191=0,IF(EXACT($A191,$C191),"일치","이름 다름 - 확인"),IF($E191&gt;0,"초과 입금 "&amp;TEXT($E191,"#,##0"),"미입금 "&amp;TEXT(-$E191,"#,##0")))))</f>
        <v/>
      </c>
    </row>
    <row r="192">
      <c r="A192" s="7" t="n"/>
      <c r="B192" s="9" t="n"/>
      <c r="C192">
        <f>IF($A192="","",IFERROR(INDEX(주문!$A$2:$A$200,MATCH($A192,주문!$A$2:$A$200,0)),IFERROR(INDEX(주문!$A$2:$A$200,MATCH("*"&amp;$A192&amp;"*",주문!$A$2:$A$200,0)),IFERROR(INDEX(주문!$A$2:$A$200,MATCH($B192,주문!$E$2:$E$200,0)),""))))</f>
        <v/>
      </c>
      <c r="D192" s="8">
        <f>IF($C192="","",IFERROR(INDEX(주문!$E$2:$E$200,MATCH($C192,주문!$A$2:$A$200,0)),""))</f>
        <v/>
      </c>
      <c r="E192" s="8">
        <f>IF(OR($A192="",$D192=""),"",$B192-$D192)</f>
        <v/>
      </c>
      <c r="F192">
        <f>IF($A192="","",IF($C192="","주문에 없음 - 확인",IF($E192=0,IF(EXACT($A192,$C192),"일치","이름 다름 - 확인"),IF($E192&gt;0,"초과 입금 "&amp;TEXT($E192,"#,##0"),"미입금 "&amp;TEXT(-$E192,"#,##0")))))</f>
        <v/>
      </c>
    </row>
    <row r="193">
      <c r="A193" s="7" t="n"/>
      <c r="B193" s="9" t="n"/>
      <c r="C193">
        <f>IF($A193="","",IFERROR(INDEX(주문!$A$2:$A$200,MATCH($A193,주문!$A$2:$A$200,0)),IFERROR(INDEX(주문!$A$2:$A$200,MATCH("*"&amp;$A193&amp;"*",주문!$A$2:$A$200,0)),IFERROR(INDEX(주문!$A$2:$A$200,MATCH($B193,주문!$E$2:$E$200,0)),""))))</f>
        <v/>
      </c>
      <c r="D193" s="8">
        <f>IF($C193="","",IFERROR(INDEX(주문!$E$2:$E$200,MATCH($C193,주문!$A$2:$A$200,0)),""))</f>
        <v/>
      </c>
      <c r="E193" s="8">
        <f>IF(OR($A193="",$D193=""),"",$B193-$D193)</f>
        <v/>
      </c>
      <c r="F193">
        <f>IF($A193="","",IF($C193="","주문에 없음 - 확인",IF($E193=0,IF(EXACT($A193,$C193),"일치","이름 다름 - 확인"),IF($E193&gt;0,"초과 입금 "&amp;TEXT($E193,"#,##0"),"미입금 "&amp;TEXT(-$E193,"#,##0")))))</f>
        <v/>
      </c>
    </row>
    <row r="194">
      <c r="A194" s="7" t="n"/>
      <c r="B194" s="9" t="n"/>
      <c r="C194">
        <f>IF($A194="","",IFERROR(INDEX(주문!$A$2:$A$200,MATCH($A194,주문!$A$2:$A$200,0)),IFERROR(INDEX(주문!$A$2:$A$200,MATCH("*"&amp;$A194&amp;"*",주문!$A$2:$A$200,0)),IFERROR(INDEX(주문!$A$2:$A$200,MATCH($B194,주문!$E$2:$E$200,0)),""))))</f>
        <v/>
      </c>
      <c r="D194" s="8">
        <f>IF($C194="","",IFERROR(INDEX(주문!$E$2:$E$200,MATCH($C194,주문!$A$2:$A$200,0)),""))</f>
        <v/>
      </c>
      <c r="E194" s="8">
        <f>IF(OR($A194="",$D194=""),"",$B194-$D194)</f>
        <v/>
      </c>
      <c r="F194">
        <f>IF($A194="","",IF($C194="","주문에 없음 - 확인",IF($E194=0,IF(EXACT($A194,$C194),"일치","이름 다름 - 확인"),IF($E194&gt;0,"초과 입금 "&amp;TEXT($E194,"#,##0"),"미입금 "&amp;TEXT(-$E194,"#,##0")))))</f>
        <v/>
      </c>
    </row>
    <row r="195">
      <c r="A195" s="7" t="n"/>
      <c r="B195" s="9" t="n"/>
      <c r="C195">
        <f>IF($A195="","",IFERROR(INDEX(주문!$A$2:$A$200,MATCH($A195,주문!$A$2:$A$200,0)),IFERROR(INDEX(주문!$A$2:$A$200,MATCH("*"&amp;$A195&amp;"*",주문!$A$2:$A$200,0)),IFERROR(INDEX(주문!$A$2:$A$200,MATCH($B195,주문!$E$2:$E$200,0)),""))))</f>
        <v/>
      </c>
      <c r="D195" s="8">
        <f>IF($C195="","",IFERROR(INDEX(주문!$E$2:$E$200,MATCH($C195,주문!$A$2:$A$200,0)),""))</f>
        <v/>
      </c>
      <c r="E195" s="8">
        <f>IF(OR($A195="",$D195=""),"",$B195-$D195)</f>
        <v/>
      </c>
      <c r="F195">
        <f>IF($A195="","",IF($C195="","주문에 없음 - 확인",IF($E195=0,IF(EXACT($A195,$C195),"일치","이름 다름 - 확인"),IF($E195&gt;0,"초과 입금 "&amp;TEXT($E195,"#,##0"),"미입금 "&amp;TEXT(-$E195,"#,##0")))))</f>
        <v/>
      </c>
    </row>
    <row r="196">
      <c r="A196" s="7" t="n"/>
      <c r="B196" s="9" t="n"/>
      <c r="C196">
        <f>IF($A196="","",IFERROR(INDEX(주문!$A$2:$A$200,MATCH($A196,주문!$A$2:$A$200,0)),IFERROR(INDEX(주문!$A$2:$A$200,MATCH("*"&amp;$A196&amp;"*",주문!$A$2:$A$200,0)),IFERROR(INDEX(주문!$A$2:$A$200,MATCH($B196,주문!$E$2:$E$200,0)),""))))</f>
        <v/>
      </c>
      <c r="D196" s="8">
        <f>IF($C196="","",IFERROR(INDEX(주문!$E$2:$E$200,MATCH($C196,주문!$A$2:$A$200,0)),""))</f>
        <v/>
      </c>
      <c r="E196" s="8">
        <f>IF(OR($A196="",$D196=""),"",$B196-$D196)</f>
        <v/>
      </c>
      <c r="F196">
        <f>IF($A196="","",IF($C196="","주문에 없음 - 확인",IF($E196=0,IF(EXACT($A196,$C196),"일치","이름 다름 - 확인"),IF($E196&gt;0,"초과 입금 "&amp;TEXT($E196,"#,##0"),"미입금 "&amp;TEXT(-$E196,"#,##0")))))</f>
        <v/>
      </c>
    </row>
    <row r="197">
      <c r="A197" s="7" t="n"/>
      <c r="B197" s="9" t="n"/>
      <c r="C197">
        <f>IF($A197="","",IFERROR(INDEX(주문!$A$2:$A$200,MATCH($A197,주문!$A$2:$A$200,0)),IFERROR(INDEX(주문!$A$2:$A$200,MATCH("*"&amp;$A197&amp;"*",주문!$A$2:$A$200,0)),IFERROR(INDEX(주문!$A$2:$A$200,MATCH($B197,주문!$E$2:$E$200,0)),""))))</f>
        <v/>
      </c>
      <c r="D197" s="8">
        <f>IF($C197="","",IFERROR(INDEX(주문!$E$2:$E$200,MATCH($C197,주문!$A$2:$A$200,0)),""))</f>
        <v/>
      </c>
      <c r="E197" s="8">
        <f>IF(OR($A197="",$D197=""),"",$B197-$D197)</f>
        <v/>
      </c>
      <c r="F197">
        <f>IF($A197="","",IF($C197="","주문에 없음 - 확인",IF($E197=0,IF(EXACT($A197,$C197),"일치","이름 다름 - 확인"),IF($E197&gt;0,"초과 입금 "&amp;TEXT($E197,"#,##0"),"미입금 "&amp;TEXT(-$E197,"#,##0")))))</f>
        <v/>
      </c>
    </row>
    <row r="198">
      <c r="A198" s="7" t="n"/>
      <c r="B198" s="9" t="n"/>
      <c r="C198">
        <f>IF($A198="","",IFERROR(INDEX(주문!$A$2:$A$200,MATCH($A198,주문!$A$2:$A$200,0)),IFERROR(INDEX(주문!$A$2:$A$200,MATCH("*"&amp;$A198&amp;"*",주문!$A$2:$A$200,0)),IFERROR(INDEX(주문!$A$2:$A$200,MATCH($B198,주문!$E$2:$E$200,0)),""))))</f>
        <v/>
      </c>
      <c r="D198" s="8">
        <f>IF($C198="","",IFERROR(INDEX(주문!$E$2:$E$200,MATCH($C198,주문!$A$2:$A$200,0)),""))</f>
        <v/>
      </c>
      <c r="E198" s="8">
        <f>IF(OR($A198="",$D198=""),"",$B198-$D198)</f>
        <v/>
      </c>
      <c r="F198">
        <f>IF($A198="","",IF($C198="","주문에 없음 - 확인",IF($E198=0,IF(EXACT($A198,$C198),"일치","이름 다름 - 확인"),IF($E198&gt;0,"초과 입금 "&amp;TEXT($E198,"#,##0"),"미입금 "&amp;TEXT(-$E198,"#,##0")))))</f>
        <v/>
      </c>
    </row>
    <row r="199">
      <c r="A199" s="7" t="n"/>
      <c r="B199" s="9" t="n"/>
      <c r="C199">
        <f>IF($A199="","",IFERROR(INDEX(주문!$A$2:$A$200,MATCH($A199,주문!$A$2:$A$200,0)),IFERROR(INDEX(주문!$A$2:$A$200,MATCH("*"&amp;$A199&amp;"*",주문!$A$2:$A$200,0)),IFERROR(INDEX(주문!$A$2:$A$200,MATCH($B199,주문!$E$2:$E$200,0)),""))))</f>
        <v/>
      </c>
      <c r="D199" s="8">
        <f>IF($C199="","",IFERROR(INDEX(주문!$E$2:$E$200,MATCH($C199,주문!$A$2:$A$200,0)),""))</f>
        <v/>
      </c>
      <c r="E199" s="8">
        <f>IF(OR($A199="",$D199=""),"",$B199-$D199)</f>
        <v/>
      </c>
      <c r="F199">
        <f>IF($A199="","",IF($C199="","주문에 없음 - 확인",IF($E199=0,IF(EXACT($A199,$C199),"일치","이름 다름 - 확인"),IF($E199&gt;0,"초과 입금 "&amp;TEXT($E199,"#,##0"),"미입금 "&amp;TEXT(-$E199,"#,##0")))))</f>
        <v/>
      </c>
    </row>
    <row r="200">
      <c r="A200" s="7" t="n"/>
      <c r="B200" s="9" t="n"/>
      <c r="C200">
        <f>IF($A200="","",IFERROR(INDEX(주문!$A$2:$A$200,MATCH($A200,주문!$A$2:$A$200,0)),IFERROR(INDEX(주문!$A$2:$A$200,MATCH("*"&amp;$A200&amp;"*",주문!$A$2:$A$200,0)),IFERROR(INDEX(주문!$A$2:$A$200,MATCH($B200,주문!$E$2:$E$200,0)),""))))</f>
        <v/>
      </c>
      <c r="D200" s="8">
        <f>IF($C200="","",IFERROR(INDEX(주문!$E$2:$E$200,MATCH($C200,주문!$A$2:$A$200,0)),""))</f>
        <v/>
      </c>
      <c r="E200" s="8">
        <f>IF(OR($A200="",$D200=""),"",$B200-$D200)</f>
        <v/>
      </c>
      <c r="F200">
        <f>IF($A200="","",IF($C200="","주문에 없음 - 확인",IF($E200=0,IF(EXACT($A200,$C200),"일치","이름 다름 - 확인"),IF($E200&gt;0,"초과 입금 "&amp;TEXT($E200,"#,##0"),"미입금 "&amp;TEXT(-$E200,"#,##0")))))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정산 요약</t>
        </is>
      </c>
    </row>
    <row r="3">
      <c r="A3" s="3" t="inlineStr">
        <is>
          <t>참여자 수</t>
        </is>
      </c>
      <c r="B3" s="10">
        <f>COUNTA(주문!$A$2:$A$200)</f>
        <v/>
      </c>
      <c r="C3" s="2" t="inlineStr">
        <is>
          <t>명</t>
        </is>
      </c>
    </row>
    <row r="4">
      <c r="A4" s="3" t="inlineStr">
        <is>
          <t>총 수량</t>
        </is>
      </c>
      <c r="B4" s="10">
        <f>SUM(주문!$B$2:$B$200)</f>
        <v/>
      </c>
      <c r="C4" s="2" t="inlineStr">
        <is>
          <t>개</t>
        </is>
      </c>
    </row>
    <row r="5">
      <c r="A5" s="3" t="inlineStr">
        <is>
          <t>상품 매출</t>
        </is>
      </c>
      <c r="B5" s="10">
        <f>SUM(주문!$C$2:$C$200)</f>
        <v/>
      </c>
      <c r="C5" s="2" t="inlineStr">
        <is>
          <t>원</t>
        </is>
      </c>
    </row>
    <row r="6">
      <c r="A6" s="3" t="inlineStr">
        <is>
          <t>걷은 배송비 (통과 항목)</t>
        </is>
      </c>
      <c r="B6" s="10">
        <f>SUM(주문!$D$2:$D$200)</f>
        <v/>
      </c>
      <c r="C6" s="2" t="inlineStr">
        <is>
          <t>원</t>
        </is>
      </c>
    </row>
    <row r="7">
      <c r="A7" s="3" t="inlineStr">
        <is>
          <t>총 수금액</t>
        </is>
      </c>
      <c r="B7" s="10">
        <f>SUM(주문!$E$2:$E$200)</f>
        <v/>
      </c>
      <c r="C7" s="2" t="inlineStr">
        <is>
          <t>원</t>
        </is>
      </c>
    </row>
    <row r="8">
      <c r="A8" s="3" t="inlineStr">
        <is>
          <t>매입 원가</t>
        </is>
      </c>
      <c r="B8" s="10">
        <f>SUM(주문!$B$2:$B$200)*설정!$B$6</f>
        <v/>
      </c>
      <c r="C8" s="2" t="inlineStr">
        <is>
          <t>원</t>
        </is>
      </c>
    </row>
    <row r="9">
      <c r="A9" s="3" t="inlineStr">
        <is>
          <t>내가 부담한 배송비</t>
        </is>
      </c>
      <c r="B9" s="10">
        <f>IF(설정!$B$8="내가 부담",설정!$B$7,0)</f>
        <v/>
      </c>
      <c r="C9" s="2" t="inlineStr">
        <is>
          <t>원</t>
        </is>
      </c>
    </row>
    <row r="10">
      <c r="A10" s="3" t="inlineStr">
        <is>
          <t>실제 이익</t>
        </is>
      </c>
      <c r="B10" s="10">
        <f>B5-B8-B9</f>
        <v/>
      </c>
      <c r="C10" s="2" t="inlineStr">
        <is>
          <t>원</t>
        </is>
      </c>
    </row>
    <row r="12">
      <c r="A12" s="2" t="inlineStr">
        <is>
          <t>실제 이익 = 상품 매출 - 매입 원가 - 내가 부담한 배송비</t>
        </is>
      </c>
    </row>
    <row r="13">
      <c r="A13" s="2" t="inlineStr">
        <is>
          <t>걷은 배송비는 그대로 택배비로 나가므로 이익 계산에 넣지 않습니다.</t>
        </is>
      </c>
    </row>
    <row r="15">
      <c r="A15" s="3" t="inlineStr">
        <is>
          <t>입금 확인이 끝나지 않은 건:</t>
        </is>
      </c>
      <c r="B15" s="3">
        <f>COUNTIF(입금대조!$F$2:$F$200,"*확인*")+COUNTIF(입금대조!$F$2:$F$200,"미입금*")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2026-08-25T01:44:21Z</dcterms:created>
  <dcterms:modified xsi:type="dcterms:W3CDTF">2026-08-25T01:44:21Z</dcterms:modified>
</cp:coreProperties>
</file>